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 - Plan International\RFQ\Regular\FY 2024\DRR\DRF-March 2024\Ref No 020-023-024\"/>
    </mc:Choice>
  </mc:AlternateContent>
  <xr:revisionPtr revIDLastSave="0" documentId="13_ncr:1_{10B40F2B-CD08-484F-B42D-6A8E3C6AFFA6}" xr6:coauthVersionLast="36" xr6:coauthVersionMax="47" xr10:uidLastSave="{00000000-0000-0000-0000-000000000000}"/>
  <bookViews>
    <workbookView xWindow="0" yWindow="0" windowWidth="19200" windowHeight="5940" tabRatio="736" xr2:uid="{95EF6CD9-BDB7-40A1-8338-333129CE732D}"/>
  </bookViews>
  <sheets>
    <sheet name="Summary" sheetId="1" r:id="rId1"/>
    <sheet name="Hygiene Kit-spec" sheetId="3" r:id="rId2"/>
    <sheet name="Winterization Kit-spec" sheetId="4" r:id="rId3"/>
    <sheet name="Shelter toolkit-spe" sheetId="5" r:id="rId4"/>
    <sheet name="Dignity Kit-spec" sheetId="2" r:id="rId5"/>
    <sheet name="Education Kit-spec" sheetId="7" r:id="rId6"/>
  </sheets>
  <definedNames>
    <definedName name="_xlnm.Print_Area" localSheetId="5">'Education Kit-spec'!$A$1:$G$66</definedName>
    <definedName name="_xlnm.Print_Area" localSheetId="3">'Shelter toolkit-spe'!$A$1:$H$14</definedName>
    <definedName name="_xlnm.Print_Titles" localSheetId="4">'Dignity Kit-spec'!$3:$3</definedName>
    <definedName name="_xlnm.Print_Titles" localSheetId="1">'Hygiene Kit-spec'!$3:$3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3" l="1"/>
  <c r="F40" i="7" l="1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6" i="7"/>
  <c r="F57" i="7"/>
  <c r="F58" i="7"/>
  <c r="F59" i="7"/>
  <c r="F60" i="7"/>
  <c r="F61" i="7"/>
  <c r="F39" i="7"/>
  <c r="F62" i="7" s="1"/>
  <c r="F63" i="7" s="1"/>
  <c r="F64" i="7" s="1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2" i="7"/>
  <c r="F23" i="7"/>
  <c r="F24" i="7"/>
  <c r="F25" i="7"/>
  <c r="F26" i="7"/>
  <c r="F27" i="7"/>
  <c r="F5" i="7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4" i="2"/>
  <c r="G5" i="5"/>
  <c r="G6" i="5"/>
  <c r="G7" i="5"/>
  <c r="G8" i="5"/>
  <c r="G9" i="5"/>
  <c r="G10" i="5"/>
  <c r="G4" i="5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4" i="4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4" i="3"/>
  <c r="G5" i="3"/>
  <c r="G25" i="3" s="1"/>
  <c r="G26" i="3" s="1"/>
  <c r="G27" i="3" s="1"/>
  <c r="G21" i="4" l="1"/>
  <c r="G22" i="4" s="1"/>
  <c r="G23" i="4" s="1"/>
  <c r="G11" i="5"/>
  <c r="G12" i="5" s="1"/>
  <c r="G13" i="5" s="1"/>
  <c r="G25" i="2"/>
  <c r="G26" i="2" s="1"/>
  <c r="G27" i="2" s="1"/>
  <c r="F28" i="7"/>
  <c r="F29" i="7" s="1"/>
  <c r="F30" i="7" s="1"/>
</calcChain>
</file>

<file path=xl/sharedStrings.xml><?xml version="1.0" encoding="utf-8"?>
<sst xmlns="http://schemas.openxmlformats.org/spreadsheetml/2006/main" count="402" uniqueCount="205">
  <si>
    <t>Jajarkot Earthquak Response</t>
  </si>
  <si>
    <t xml:space="preserve">Ref No: 020-023/024-Contingency kit </t>
  </si>
  <si>
    <t>S.No</t>
  </si>
  <si>
    <t>Items description</t>
  </si>
  <si>
    <t>Unit</t>
  </si>
  <si>
    <t>Total Qty Required</t>
  </si>
  <si>
    <t>Rate per Kit</t>
  </si>
  <si>
    <t xml:space="preserve">Total </t>
  </si>
  <si>
    <t>Hygiene Kit</t>
  </si>
  <si>
    <t>kits</t>
  </si>
  <si>
    <t>Winterization Kit</t>
  </si>
  <si>
    <t>Kits</t>
  </si>
  <si>
    <t>Shelter tool kits</t>
  </si>
  <si>
    <t>Dignity kit</t>
  </si>
  <si>
    <t>Education Kit</t>
  </si>
  <si>
    <t>Description of Items</t>
  </si>
  <si>
    <t>Quantity</t>
  </si>
  <si>
    <t>Unit rate</t>
  </si>
  <si>
    <t>Total amount</t>
  </si>
  <si>
    <t>Brand offered</t>
  </si>
  <si>
    <t>Hygine kits</t>
  </si>
  <si>
    <t>Cotton Towel</t>
  </si>
  <si>
    <t>100% Cotton, Size: 20wx40 L inches, Color: Any light color, Rolled with cotton thread</t>
  </si>
  <si>
    <t>piece</t>
  </si>
  <si>
    <t xml:space="preserve">Bathing Soap </t>
  </si>
  <si>
    <t xml:space="preserve">Antibacterial soap bar, Weight: 100g (local brand like savlon, dettol, lifebuoy, etc.) </t>
  </si>
  <si>
    <t>Laundry Soap (Cloth washing)</t>
  </si>
  <si>
    <t>Weight: 150gms (Local brand)</t>
  </si>
  <si>
    <t xml:space="preserve">Toothpaste </t>
  </si>
  <si>
    <t>Regular, Soft non-woven top sheet, Super absorbent, Individually wrapped, Pack of 10 pads</t>
  </si>
  <si>
    <t>pack</t>
  </si>
  <si>
    <t>Piece</t>
  </si>
  <si>
    <t>Nail Cutter</t>
  </si>
  <si>
    <t>Stainless steel,  L: 7 cm</t>
  </si>
  <si>
    <t>Nylon Rope</t>
  </si>
  <si>
    <t>Nylon, 8mm thickness,  roll of 10 mtrs</t>
  </si>
  <si>
    <t>roll</t>
  </si>
  <si>
    <t>Bucket with tap</t>
  </si>
  <si>
    <t>Plastic, 20 litre with lid</t>
  </si>
  <si>
    <t>Water Chlorination Agent</t>
  </si>
  <si>
    <t>33 mg (over 2 year expiary period); example: Chlor or Aqua Tab</t>
  </si>
  <si>
    <t>Tablets</t>
  </si>
  <si>
    <t>Bucket without tap</t>
  </si>
  <si>
    <t>10 litre with lid</t>
  </si>
  <si>
    <t>Mug- 1 litre</t>
  </si>
  <si>
    <t>Plastic</t>
  </si>
  <si>
    <t>Clothes Stariner/filter</t>
  </si>
  <si>
    <t>1 meter fine, cotton fabric to strain water</t>
  </si>
  <si>
    <t>Cost per kit</t>
  </si>
  <si>
    <t>VAT (13%)</t>
  </si>
  <si>
    <t>Grand Total</t>
  </si>
  <si>
    <t>Grand total in Words:</t>
  </si>
  <si>
    <t>S.No.</t>
  </si>
  <si>
    <t>Description</t>
  </si>
  <si>
    <t>Technical Specification</t>
  </si>
  <si>
    <t>Total Amount</t>
  </si>
  <si>
    <t xml:space="preserve">Wollen Gloves </t>
  </si>
  <si>
    <t>Small size (all black or single color)</t>
  </si>
  <si>
    <t>Pair</t>
  </si>
  <si>
    <t xml:space="preserve">Thermal suit </t>
  </si>
  <si>
    <t>Suit and trouser- small (for upto 5 years)</t>
  </si>
  <si>
    <t>Set</t>
  </si>
  <si>
    <t>Suit and trouser- Medium (for 6-12 years)</t>
  </si>
  <si>
    <t xml:space="preserve">Wollen Cap </t>
  </si>
  <si>
    <t>With fleece inside for child</t>
  </si>
  <si>
    <t>With fleece inside for adult</t>
  </si>
  <si>
    <t>Thermic socks</t>
  </si>
  <si>
    <t>Free size for adult</t>
  </si>
  <si>
    <t>Free size for adult women</t>
  </si>
  <si>
    <t>Thermic Leggings</t>
  </si>
  <si>
    <t>Small size for child</t>
  </si>
  <si>
    <t>Scarf</t>
  </si>
  <si>
    <t>Wollen- Child</t>
  </si>
  <si>
    <t>Thermos</t>
  </si>
  <si>
    <t>Woolen Blanket- Adult</t>
  </si>
  <si>
    <t>Adult- 2.2*1.5 meter (wollen % not less than 60%; weight 2000gm; length 220 cm, breadth 150cm)</t>
  </si>
  <si>
    <t>Wollen Blanket- Baby</t>
  </si>
  <si>
    <t>Child - 2.2*1.5 meter (wollen % not less than 60%; weight 2000gm; length 150 cm, breadth 110 cm)</t>
  </si>
  <si>
    <t>Cost Per kit</t>
  </si>
  <si>
    <t>13% VAT</t>
  </si>
  <si>
    <t>Grand Total in words:</t>
  </si>
  <si>
    <t>S. No.</t>
  </si>
  <si>
    <t>A. NFI Life saving kits</t>
  </si>
  <si>
    <t>Hand saw</t>
  </si>
  <si>
    <t>Carpenter hand saw, 400-450mm blade, lacquered, overall length 550mm±50mm; Blade thickness : 1 mm, protected against oxidation; Protective cardboard, teeth protection with hard plastic cover; 7 teeth per inch; Wooden dismountable handle, polished varnish hardwood</t>
  </si>
  <si>
    <t>Shovel</t>
  </si>
  <si>
    <t>Pressed carbon steel, hardened and tempered; Size: (295x225) mm, hole diameter: front side 36mm, back side 40 mm; Weight : 1000 gram without handle; Handel : Length 1070 mm, Smooth polished, varnished surfaces with Dry, strong and flexible wood.</t>
  </si>
  <si>
    <t>Machete</t>
  </si>
  <si>
    <t>Curved blade, 405 mm (16 inch), lacquered against oxidation, overall length 55 cm; Black smith made and locally available ;</t>
  </si>
  <si>
    <t>Combination pliers</t>
  </si>
  <si>
    <t>Heavy duty Hot-forged carbon steel, side cutting pliers known as linemen pliers or side cutter; protected against corrosion with special paint; having gripping jaws, a cutting edge and insulating handel; Size 200 mm</t>
  </si>
  <si>
    <t>Claw hammer</t>
  </si>
  <si>
    <t>Carpenter hammer, head and handle, hammer head with flat and claw side: High carbon steel head, treated to achieve a martens tic structure, with dressed striking faces; Weight of head: 750 gram; Handel: Smooth polished, varnished surfaces with Dry, strong and flexible wood.</t>
  </si>
  <si>
    <t>Gall (crowbar) as a construction tool</t>
  </si>
  <si>
    <t>Iron; Circular shape, smooth and sharp in one end for digging; Size : Dia 25 mm, Length 1000 mm; Weight: 4 kg</t>
  </si>
  <si>
    <t>woven polypropylene; Size : 1300x400mm; Colour: White; All tools (1 to 7 items) should be packed in woven sack with eyelets and 4 mm dia nylon rope on top to tie</t>
  </si>
  <si>
    <t>Qty</t>
  </si>
  <si>
    <t>A. Diginity and clothing kits</t>
  </si>
  <si>
    <t>Soap for bathing</t>
  </si>
  <si>
    <t>Laundry soap</t>
  </si>
  <si>
    <t>Laundry Detergent</t>
  </si>
  <si>
    <t>0.5 kg</t>
  </si>
  <si>
    <t>Petticoat</t>
  </si>
  <si>
    <t>Cotton Free Size</t>
  </si>
  <si>
    <t>Female Sari</t>
  </si>
  <si>
    <t>Width 110-115 cm, Length 5 m; 100% cotton</t>
  </si>
  <si>
    <t>Women Sweater</t>
  </si>
  <si>
    <t>Shawl</t>
  </si>
  <si>
    <t>Wollen - Size: 70*200 CM (minimum)</t>
  </si>
  <si>
    <t>Reusable Menstraul pad</t>
  </si>
  <si>
    <t>Sanitary Pad (Disposable)</t>
  </si>
  <si>
    <t>Ladies Inner Ware/ Panties- cotton</t>
  </si>
  <si>
    <t>cotton, medium size (2)+large size (2)</t>
  </si>
  <si>
    <t>Towel</t>
  </si>
  <si>
    <t>Torch light</t>
  </si>
  <si>
    <t>medium size, 2 batteries</t>
  </si>
  <si>
    <t>Comb</t>
  </si>
  <si>
    <t>Toothpaste</t>
  </si>
  <si>
    <t>100 gms</t>
  </si>
  <si>
    <t>Tooth Brush</t>
  </si>
  <si>
    <t>Soap Box</t>
  </si>
  <si>
    <t>set of 10-12 -pcs "with cap", 1 set</t>
  </si>
  <si>
    <t>Pegs for laundry purpose</t>
  </si>
  <si>
    <t>plastic, normal size</t>
  </si>
  <si>
    <t>Rope as clothesline</t>
  </si>
  <si>
    <t>black, 47cm X 44cm along with carrying and Logo</t>
  </si>
  <si>
    <t>A</t>
  </si>
  <si>
    <t>Stationery:</t>
  </si>
  <si>
    <t>Hard back exercise book, 60 pages lining, 60 gsm, A4 size</t>
  </si>
  <si>
    <t>Hard back exercise book , 60 pages lining, 60 gsm, A5 size</t>
  </si>
  <si>
    <t>HB pencil without rubber</t>
  </si>
  <si>
    <t>Pc.</t>
  </si>
  <si>
    <t>Pencil sharpener (metallic), ordinary</t>
  </si>
  <si>
    <t>Ball point pen, clear blue</t>
  </si>
  <si>
    <t>Eraser, standard size, ordinary</t>
  </si>
  <si>
    <t>Geometric box (ordinary with basic instruments)</t>
  </si>
  <si>
    <t>B</t>
  </si>
  <si>
    <t>Personal Hygiene item:</t>
  </si>
  <si>
    <t xml:space="preserve">Umbrella double fold </t>
  </si>
  <si>
    <t>Solar Study Lamp</t>
  </si>
  <si>
    <t>Pcs</t>
  </si>
  <si>
    <t xml:space="preserve">Underwear, cotton, standard size- Boys </t>
  </si>
  <si>
    <t>PC.</t>
  </si>
  <si>
    <t>C</t>
  </si>
  <si>
    <t>Uniform:</t>
  </si>
  <si>
    <t>Cloth for Pant, terry cotton, color: dark blue- Boys</t>
  </si>
  <si>
    <t>Mtr.</t>
  </si>
  <si>
    <t xml:space="preserve">Cloth for Shirt, terry cotton, color: sky blue- Boys </t>
  </si>
  <si>
    <t>Shoes</t>
  </si>
  <si>
    <t>total per kit</t>
  </si>
  <si>
    <t>Annex-1.2 Education Kits (List of Items for students up  to age 5-13 age group)</t>
  </si>
  <si>
    <t>Student kit- Basic Level Girls</t>
  </si>
  <si>
    <t>Underwear, cotton, standard size-  Girls</t>
  </si>
  <si>
    <t>Cloth for Pant, terry cotton, color: dark blue- Girls</t>
  </si>
  <si>
    <t>Cloth for Shirt, terry cotton, color: sky blue- Girls</t>
  </si>
  <si>
    <t>Soft bristles(Children up to 13 yrs)</t>
  </si>
  <si>
    <t>Soft bristles for adults</t>
  </si>
  <si>
    <t xml:space="preserve">80gm equivalent to Colgate/Close- up/Pepsodent (brand is not our preference), Expirey date: minimum 1 year </t>
  </si>
  <si>
    <t>Combs</t>
  </si>
  <si>
    <t>Child-Plastic, 16 cm length</t>
  </si>
  <si>
    <t>Adults-Plastic, 18 cm length</t>
  </si>
  <si>
    <t>Ladies innerwear (Panty)</t>
  </si>
  <si>
    <t>100% Cotton, small and medium size
(2 small size and 2 medium size)</t>
  </si>
  <si>
    <t>Reusable Sanitory Pad</t>
  </si>
  <si>
    <t>Sanitary Pad</t>
  </si>
  <si>
    <t xml:space="preserve">Reusable sanitary pad with minimum 4 pcs of cloth, 100% fine cotton (high absorbent), 18"x22" length pieces, red/dark color </t>
  </si>
  <si>
    <t>Pad</t>
  </si>
  <si>
    <t>Hygiene Kit Bag with Plan logo</t>
  </si>
  <si>
    <t>Polyster PVC coating fabric , Size: 13" x 16" x 4", Zipper lock with strap, Bag colour-Blue</t>
  </si>
  <si>
    <t>Small size (single color) for child- Upto 5 years</t>
  </si>
  <si>
    <t>Medium size (single color) for child- Upto 6-12 years</t>
  </si>
  <si>
    <t>Large size (single color)- For Adults</t>
  </si>
  <si>
    <t>Wollen Sweater/Cardigan</t>
  </si>
  <si>
    <t>Wollen- Adult</t>
  </si>
  <si>
    <t>A. Winterization kits</t>
  </si>
  <si>
    <t>Stainless Steel Vacuum Flasks 1 liters, that keeps drinks hot for 24 hours</t>
  </si>
  <si>
    <t>Packing bag</t>
  </si>
  <si>
    <t>Nylon sack with Plan logo to accommodate above kit</t>
  </si>
  <si>
    <t>Packaging bag with Plan Logo</t>
  </si>
  <si>
    <t>Free and Long Size - Acrylic Wollen</t>
  </si>
  <si>
    <t>Cotton, high water observe 20cmX40cm, good quality</t>
  </si>
  <si>
    <t>Soap box</t>
  </si>
  <si>
    <t>Transparent, plastic, holds 100 gm soap</t>
  </si>
  <si>
    <t>Safety Pins with plastic cap</t>
  </si>
  <si>
    <t>Bag with Plan logo (to keep all items)</t>
  </si>
  <si>
    <t>Nylon 8mm, roll of 10 metres</t>
  </si>
  <si>
    <t>Plastic comb, Adults-Plastic, 18 cm length</t>
  </si>
  <si>
    <t>Nail cutter, Stainless steel,  L: 7 cm</t>
  </si>
  <si>
    <t>Student kit- Basic Level for Boys</t>
  </si>
  <si>
    <t>Handkerchief for 5-13 age group</t>
  </si>
  <si>
    <t>Water Bottel 1000 ML, Plastic</t>
  </si>
  <si>
    <t>School Backpack for 5-13 Age group</t>
  </si>
  <si>
    <t>School Shoes (cloth, white, good quality equavalent to goldstar (brand is not our preference)</t>
  </si>
  <si>
    <t>Handwashing Soap, Antibacterial soap bar, Weight: 100g (like or equvalant to savlon, dettol, lifebuoy, etc.) brand is not our preference</t>
  </si>
  <si>
    <t xml:space="preserve">Tooth Brush- Soft bristles(Children up to 13 yrs) </t>
  </si>
  <si>
    <t xml:space="preserve">Tooth paste- 80gm equivalent to Colgate/Close- up/Pepsodent (brand is not our preference), Expirey date: minimum 1 year </t>
  </si>
  <si>
    <t>For quality mentioned your brand that you offer</t>
  </si>
  <si>
    <r>
      <t xml:space="preserve">Note: </t>
    </r>
    <r>
      <rPr>
        <sz val="11"/>
        <color theme="1"/>
        <rFont val="Calibri"/>
        <family val="2"/>
      </rPr>
      <t xml:space="preserve">The rates quoted should be inclusive of all applicable Govt. taxes &amp; costs for packing, visibility, transportation, Loading/Un-loading at sites &amp; all other related costs etc. </t>
    </r>
  </si>
  <si>
    <t>Annex-1</t>
  </si>
  <si>
    <t>Annex-3- Winterization Kits</t>
  </si>
  <si>
    <t>Annex-2 - Hygine Kits (List of items for Hygine Kits)</t>
  </si>
  <si>
    <t>Annex-4- Shelter tool kits</t>
  </si>
  <si>
    <t>Annex-5- Dignity and clothing Kits</t>
  </si>
  <si>
    <t>Annex-6 Education Kits (List of Items for students up  to age 5-13 age group)</t>
  </si>
  <si>
    <r>
      <t xml:space="preserve">Note: </t>
    </r>
    <r>
      <rPr>
        <sz val="11"/>
        <color theme="1"/>
        <rFont val="Calibri"/>
        <family val="2"/>
      </rPr>
      <t xml:space="preserve">The rates quoted should be inclusive of all applicable Govt. taxes &amp; costs for packing, visibility, transportation up to </t>
    </r>
    <r>
      <rPr>
        <b/>
        <sz val="11"/>
        <color theme="1"/>
        <rFont val="Calibri"/>
        <family val="2"/>
      </rPr>
      <t>Bheri Municipality -1, Rimna, Jajarkot</t>
    </r>
    <r>
      <rPr>
        <sz val="11"/>
        <color theme="1"/>
        <rFont val="Calibri"/>
        <family val="2"/>
      </rPr>
      <t xml:space="preserve">, Loading/Un-loading at sites &amp; all other related costs etc.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</si>
</sst>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rgb="FF00000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7" fillId="0" borderId="0"/>
    <xf numFmtId="43" fontId="20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Alignment="1">
      <alignment horizontal="center"/>
    </xf>
    <xf numFmtId="0" fontId="12" fillId="0" borderId="5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2" fillId="0" borderId="20" xfId="0" applyFont="1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5" fillId="0" borderId="1" xfId="0" applyFont="1" applyBorder="1" applyAlignment="1">
      <alignment vertical="center" wrapText="1"/>
    </xf>
    <xf numFmtId="0" fontId="10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43" fontId="20" fillId="0" borderId="1" xfId="2" applyFont="1" applyBorder="1" applyAlignment="1" applyProtection="1">
      <alignment horizontal="right" vertical="center"/>
      <protection locked="0"/>
    </xf>
    <xf numFmtId="0" fontId="20" fillId="0" borderId="1" xfId="0" applyFont="1" applyBorder="1" applyAlignment="1" applyProtection="1">
      <alignment horizontal="left" vertical="center"/>
      <protection locked="0"/>
    </xf>
    <xf numFmtId="0" fontId="20" fillId="0" borderId="1" xfId="0" applyFont="1" applyBorder="1" applyAlignment="1" applyProtection="1">
      <alignment vertical="center"/>
      <protection locked="0"/>
    </xf>
    <xf numFmtId="43" fontId="6" fillId="0" borderId="1" xfId="1" applyNumberFormat="1" applyFont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43" fontId="0" fillId="0" borderId="1" xfId="2" applyFont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43" fontId="0" fillId="0" borderId="1" xfId="0" applyNumberForma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43" fontId="0" fillId="0" borderId="13" xfId="0" applyNumberForma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1" fillId="0" borderId="1" xfId="0" applyFont="1" applyBorder="1" applyAlignment="1" applyProtection="1">
      <alignment vertical="center"/>
      <protection locked="0"/>
    </xf>
    <xf numFmtId="43" fontId="0" fillId="0" borderId="1" xfId="2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3" fontId="0" fillId="0" borderId="1" xfId="0" applyNumberFormat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4" fillId="0" borderId="0" xfId="1" applyFont="1" applyAlignment="1" applyProtection="1">
      <alignment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6" fillId="0" borderId="7" xfId="1" applyFont="1" applyBorder="1" applyAlignment="1" applyProtection="1">
      <alignment horizontal="center" vertical="center" wrapText="1"/>
      <protection locked="0"/>
    </xf>
    <xf numFmtId="0" fontId="16" fillId="0" borderId="8" xfId="1" applyFont="1" applyBorder="1" applyAlignment="1" applyProtection="1">
      <alignment horizontal="center" vertical="center"/>
      <protection locked="0"/>
    </xf>
    <xf numFmtId="0" fontId="16" fillId="0" borderId="8" xfId="1" applyFont="1" applyBorder="1" applyAlignment="1" applyProtection="1">
      <alignment horizontal="center" vertical="center" wrapText="1"/>
      <protection locked="0"/>
    </xf>
    <xf numFmtId="0" fontId="17" fillId="0" borderId="0" xfId="1" applyFont="1" applyAlignment="1" applyProtection="1">
      <alignment vertical="center"/>
      <protection locked="0"/>
    </xf>
    <xf numFmtId="0" fontId="15" fillId="0" borderId="1" xfId="1" applyFont="1" applyBorder="1" applyAlignment="1" applyProtection="1">
      <alignment vertical="center"/>
      <protection locked="0"/>
    </xf>
    <xf numFmtId="0" fontId="15" fillId="0" borderId="15" xfId="1" applyFont="1" applyBorder="1" applyAlignment="1" applyProtection="1">
      <alignment vertical="center"/>
      <protection locked="0"/>
    </xf>
    <xf numFmtId="1" fontId="15" fillId="0" borderId="10" xfId="1" quotePrefix="1" applyNumberFormat="1" applyFont="1" applyBorder="1" applyAlignment="1" applyProtection="1">
      <alignment horizontal="center" vertical="center" wrapText="1"/>
      <protection locked="0"/>
    </xf>
    <xf numFmtId="3" fontId="15" fillId="0" borderId="1" xfId="1" applyNumberFormat="1" applyFont="1" applyBorder="1" applyAlignment="1" applyProtection="1">
      <alignment horizontal="left" vertical="center" wrapText="1"/>
      <protection locked="0"/>
    </xf>
    <xf numFmtId="0" fontId="15" fillId="2" borderId="1" xfId="1" applyFont="1" applyFill="1" applyBorder="1" applyAlignment="1" applyProtection="1">
      <alignment horizontal="center" vertical="center" wrapText="1"/>
      <protection locked="0"/>
    </xf>
    <xf numFmtId="3" fontId="15" fillId="2" borderId="1" xfId="1" applyNumberFormat="1" applyFont="1" applyFill="1" applyBorder="1" applyAlignment="1" applyProtection="1">
      <alignment horizontal="center" vertical="center" wrapText="1"/>
      <protection locked="0"/>
    </xf>
    <xf numFmtId="43" fontId="15" fillId="0" borderId="1" xfId="2" applyFont="1" applyBorder="1" applyAlignment="1" applyProtection="1">
      <alignment vertical="center"/>
      <protection locked="0"/>
    </xf>
    <xf numFmtId="0" fontId="15" fillId="0" borderId="15" xfId="1" applyFont="1" applyBorder="1" applyAlignment="1" applyProtection="1">
      <alignment horizontal="left" vertical="center"/>
      <protection locked="0"/>
    </xf>
    <xf numFmtId="0" fontId="15" fillId="0" borderId="10" xfId="1" applyFont="1" applyBorder="1" applyAlignment="1" applyProtection="1">
      <alignment horizontal="center" vertical="center"/>
      <protection locked="0"/>
    </xf>
    <xf numFmtId="164" fontId="15" fillId="2" borderId="1" xfId="1" applyNumberFormat="1" applyFont="1" applyFill="1" applyBorder="1" applyAlignment="1" applyProtection="1">
      <alignment horizontal="center" vertical="center" wrapText="1"/>
      <protection locked="0"/>
    </xf>
    <xf numFmtId="43" fontId="15" fillId="0" borderId="1" xfId="1" applyNumberFormat="1" applyFont="1" applyBorder="1" applyAlignment="1" applyProtection="1">
      <alignment vertical="center"/>
      <protection locked="0"/>
    </xf>
    <xf numFmtId="1" fontId="15" fillId="0" borderId="0" xfId="1" quotePrefix="1" applyNumberFormat="1" applyFont="1" applyAlignment="1" applyProtection="1">
      <alignment horizontal="center" vertical="center" wrapText="1"/>
      <protection locked="0"/>
    </xf>
    <xf numFmtId="3" fontId="15" fillId="0" borderId="0" xfId="1" applyNumberFormat="1" applyFont="1" applyAlignment="1" applyProtection="1">
      <alignment horizontal="left" vertical="center" wrapText="1"/>
      <protection locked="0"/>
    </xf>
    <xf numFmtId="0" fontId="15" fillId="2" borderId="0" xfId="1" applyFont="1" applyFill="1" applyAlignment="1" applyProtection="1">
      <alignment horizontal="center" vertical="center" wrapText="1"/>
      <protection locked="0"/>
    </xf>
    <xf numFmtId="3" fontId="15" fillId="2" borderId="0" xfId="1" applyNumberFormat="1" applyFont="1" applyFill="1" applyAlignment="1" applyProtection="1">
      <alignment horizontal="center" vertical="center" wrapText="1"/>
      <protection locked="0"/>
    </xf>
    <xf numFmtId="0" fontId="16" fillId="0" borderId="14" xfId="1" applyFont="1" applyBorder="1" applyAlignment="1" applyProtection="1">
      <alignment horizontal="center" vertical="center" wrapText="1"/>
      <protection locked="0"/>
    </xf>
    <xf numFmtId="3" fontId="18" fillId="0" borderId="6" xfId="1" applyNumberFormat="1" applyFont="1" applyBorder="1" applyAlignment="1" applyProtection="1">
      <alignment vertical="center" wrapText="1"/>
      <protection locked="0"/>
    </xf>
    <xf numFmtId="0" fontId="15" fillId="0" borderId="6" xfId="1" applyFont="1" applyBorder="1" applyAlignment="1" applyProtection="1">
      <alignment vertical="center"/>
      <protection locked="0"/>
    </xf>
    <xf numFmtId="0" fontId="15" fillId="0" borderId="17" xfId="1" applyFont="1" applyBorder="1" applyAlignment="1" applyProtection="1">
      <alignment vertical="center"/>
      <protection locked="0"/>
    </xf>
    <xf numFmtId="0" fontId="16" fillId="0" borderId="10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center" vertical="center"/>
      <protection locked="0"/>
    </xf>
    <xf numFmtId="0" fontId="16" fillId="0" borderId="7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/>
    </xf>
    <xf numFmtId="3" fontId="18" fillId="0" borderId="1" xfId="1" applyNumberFormat="1" applyFont="1" applyBorder="1" applyAlignment="1">
      <alignment horizontal="center" vertical="center" wrapText="1"/>
    </xf>
    <xf numFmtId="1" fontId="16" fillId="0" borderId="10" xfId="1" quotePrefix="1" applyNumberFormat="1" applyFont="1" applyBorder="1" applyAlignment="1">
      <alignment horizontal="center" vertical="center" wrapText="1"/>
    </xf>
    <xf numFmtId="1" fontId="15" fillId="0" borderId="10" xfId="1" quotePrefix="1" applyNumberFormat="1" applyFont="1" applyBorder="1" applyAlignment="1">
      <alignment horizontal="center" vertical="center" wrapText="1"/>
    </xf>
    <xf numFmtId="3" fontId="15" fillId="0" borderId="1" xfId="1" applyNumberFormat="1" applyFont="1" applyBorder="1" applyAlignment="1">
      <alignment horizontal="left" vertical="center" wrapText="1"/>
    </xf>
    <xf numFmtId="0" fontId="15" fillId="2" borderId="1" xfId="1" applyFont="1" applyFill="1" applyBorder="1" applyAlignment="1">
      <alignment horizontal="center" vertical="center" wrapText="1"/>
    </xf>
    <xf numFmtId="3" fontId="15" fillId="2" borderId="1" xfId="1" applyNumberFormat="1" applyFont="1" applyFill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/>
    </xf>
    <xf numFmtId="164" fontId="15" fillId="2" borderId="1" xfId="1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1" fillId="0" borderId="1" xfId="1" applyFont="1" applyBorder="1" applyAlignment="1" applyProtection="1">
      <alignment horizontal="center" vertical="center" wrapText="1"/>
      <protection locked="0"/>
    </xf>
    <xf numFmtId="165" fontId="2" fillId="0" borderId="5" xfId="2" applyNumberFormat="1" applyFont="1" applyBorder="1" applyAlignment="1">
      <alignment vertical="center" wrapText="1"/>
    </xf>
    <xf numFmtId="165" fontId="2" fillId="0" borderId="20" xfId="2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3" fontId="11" fillId="0" borderId="1" xfId="1" applyNumberFormat="1" applyFont="1" applyBorder="1" applyAlignment="1" applyProtection="1">
      <alignment horizontal="center" vertical="center" wrapText="1"/>
      <protection locked="0"/>
    </xf>
    <xf numFmtId="3" fontId="11" fillId="0" borderId="1" xfId="1" applyNumberFormat="1" applyFont="1" applyBorder="1" applyAlignment="1" applyProtection="1">
      <alignment horizontal="left" vertical="center" wrapText="1"/>
      <protection locked="0"/>
    </xf>
    <xf numFmtId="0" fontId="11" fillId="0" borderId="2" xfId="1" applyFont="1" applyBorder="1" applyAlignment="1" applyProtection="1">
      <alignment horizontal="center" vertical="center" wrapText="1"/>
      <protection locked="0"/>
    </xf>
    <xf numFmtId="0" fontId="11" fillId="0" borderId="3" xfId="1" applyFont="1" applyBorder="1" applyAlignment="1" applyProtection="1">
      <alignment horizontal="center" vertical="center" wrapText="1"/>
      <protection locked="0"/>
    </xf>
    <xf numFmtId="0" fontId="11" fillId="0" borderId="4" xfId="1" applyFont="1" applyBorder="1" applyAlignment="1" applyProtection="1">
      <alignment horizontal="center" vertical="center" wrapText="1"/>
      <protection locked="0"/>
    </xf>
    <xf numFmtId="0" fontId="11" fillId="0" borderId="27" xfId="1" applyFont="1" applyBorder="1" applyAlignment="1" applyProtection="1">
      <alignment horizontal="left" vertical="center" wrapText="1"/>
      <protection locked="0"/>
    </xf>
    <xf numFmtId="0" fontId="11" fillId="0" borderId="28" xfId="1" applyFont="1" applyBorder="1" applyAlignment="1" applyProtection="1">
      <alignment horizontal="left" vertical="center" wrapText="1"/>
      <protection locked="0"/>
    </xf>
    <xf numFmtId="0" fontId="11" fillId="0" borderId="29" xfId="1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7" fillId="0" borderId="1" xfId="1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11" fillId="0" borderId="2" xfId="1" applyFont="1" applyBorder="1" applyAlignment="1" applyProtection="1">
      <alignment horizontal="left" vertical="center" wrapText="1"/>
      <protection locked="0"/>
    </xf>
    <xf numFmtId="0" fontId="11" fillId="0" borderId="3" xfId="1" applyFont="1" applyBorder="1" applyAlignment="1" applyProtection="1">
      <alignment horizontal="left" vertical="center" wrapText="1"/>
      <protection locked="0"/>
    </xf>
    <xf numFmtId="0" fontId="11" fillId="0" borderId="4" xfId="1" applyFont="1" applyBorder="1" applyAlignment="1" applyProtection="1">
      <alignment horizontal="left" vertical="center" wrapText="1"/>
      <protection locked="0"/>
    </xf>
    <xf numFmtId="0" fontId="11" fillId="0" borderId="1" xfId="1" applyFont="1" applyBorder="1" applyAlignment="1" applyProtection="1">
      <alignment horizontal="center" vertical="center" wrapText="1"/>
      <protection locked="0"/>
    </xf>
    <xf numFmtId="3" fontId="16" fillId="0" borderId="12" xfId="1" applyNumberFormat="1" applyFont="1" applyBorder="1" applyAlignment="1" applyProtection="1">
      <alignment horizontal="left" vertical="center" wrapText="1"/>
      <protection locked="0"/>
    </xf>
    <xf numFmtId="3" fontId="16" fillId="0" borderId="11" xfId="1" applyNumberFormat="1" applyFont="1" applyBorder="1" applyAlignment="1" applyProtection="1">
      <alignment horizontal="left" vertical="center" wrapText="1"/>
      <protection locked="0"/>
    </xf>
    <xf numFmtId="3" fontId="16" fillId="0" borderId="16" xfId="1" applyNumberFormat="1" applyFont="1" applyBorder="1" applyAlignment="1" applyProtection="1">
      <alignment horizontal="left" vertical="center" wrapText="1"/>
      <protection locked="0"/>
    </xf>
    <xf numFmtId="3" fontId="16" fillId="0" borderId="9" xfId="1" applyNumberFormat="1" applyFont="1" applyBorder="1" applyAlignment="1" applyProtection="1">
      <alignment horizontal="center" vertical="center" wrapText="1"/>
      <protection locked="0"/>
    </xf>
    <xf numFmtId="3" fontId="16" fillId="0" borderId="3" xfId="1" applyNumberFormat="1" applyFont="1" applyBorder="1" applyAlignment="1" applyProtection="1">
      <alignment horizontal="center" vertical="center" wrapText="1"/>
      <protection locked="0"/>
    </xf>
    <xf numFmtId="3" fontId="16" fillId="0" borderId="4" xfId="1" applyNumberFormat="1" applyFont="1" applyBorder="1" applyAlignment="1" applyProtection="1">
      <alignment horizontal="center" vertical="center" wrapText="1"/>
      <protection locked="0"/>
    </xf>
    <xf numFmtId="3" fontId="19" fillId="0" borderId="1" xfId="1" applyNumberFormat="1" applyFont="1" applyBorder="1" applyAlignment="1" applyProtection="1">
      <alignment horizontal="left" vertical="center" wrapText="1"/>
      <protection locked="0"/>
    </xf>
    <xf numFmtId="3" fontId="19" fillId="0" borderId="1" xfId="1" applyNumberFormat="1" applyFont="1" applyBorder="1" applyAlignment="1">
      <alignment horizontal="left" vertical="center" wrapText="1"/>
    </xf>
    <xf numFmtId="3" fontId="18" fillId="0" borderId="9" xfId="1" applyNumberFormat="1" applyFont="1" applyBorder="1" applyAlignment="1">
      <alignment horizontal="left" vertical="center" wrapText="1"/>
    </xf>
    <xf numFmtId="3" fontId="18" fillId="0" borderId="4" xfId="1" applyNumberFormat="1" applyFont="1" applyBorder="1" applyAlignment="1">
      <alignment horizontal="left" vertical="center" wrapText="1"/>
    </xf>
    <xf numFmtId="3" fontId="18" fillId="0" borderId="9" xfId="1" applyNumberFormat="1" applyFont="1" applyBorder="1" applyAlignment="1" applyProtection="1">
      <alignment horizontal="left" vertical="center" wrapText="1"/>
      <protection locked="0"/>
    </xf>
    <xf numFmtId="3" fontId="18" fillId="0" borderId="4" xfId="1" applyNumberFormat="1" applyFont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vertical="center" wrapText="1"/>
    </xf>
    <xf numFmtId="3" fontId="15" fillId="0" borderId="1" xfId="1" applyNumberFormat="1" applyFont="1" applyFill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1" fillId="0" borderId="18" xfId="1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>
      <alignment vertical="center" wrapText="1"/>
    </xf>
    <xf numFmtId="0" fontId="3" fillId="0" borderId="28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left" vertical="center" wrapText="1"/>
    </xf>
    <xf numFmtId="0" fontId="24" fillId="0" borderId="31" xfId="0" applyFont="1" applyBorder="1" applyAlignment="1">
      <alignment vertical="center" wrapText="1"/>
    </xf>
    <xf numFmtId="0" fontId="24" fillId="0" borderId="31" xfId="0" applyFont="1" applyBorder="1" applyAlignment="1" applyProtection="1">
      <alignment horizontal="left" vertical="center"/>
      <protection locked="0"/>
    </xf>
    <xf numFmtId="0" fontId="11" fillId="0" borderId="1" xfId="1" applyFont="1" applyBorder="1" applyAlignment="1" applyProtection="1">
      <alignment horizontal="center" vertical="center" wrapText="1"/>
    </xf>
    <xf numFmtId="0" fontId="11" fillId="0" borderId="1" xfId="1" applyFont="1" applyBorder="1" applyAlignment="1" applyProtection="1">
      <alignment horizontal="center" vertical="center"/>
    </xf>
    <xf numFmtId="0" fontId="11" fillId="0" borderId="1" xfId="1" applyFont="1" applyBorder="1" applyAlignment="1" applyProtection="1">
      <alignment horizontal="left" vertical="center"/>
    </xf>
    <xf numFmtId="0" fontId="11" fillId="0" borderId="1" xfId="1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  <xf numFmtId="0" fontId="6" fillId="0" borderId="1" xfId="0" applyFont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left" vertical="center"/>
      <protection locked="0"/>
    </xf>
    <xf numFmtId="0" fontId="24" fillId="0" borderId="32" xfId="0" applyFont="1" applyBorder="1" applyAlignment="1">
      <alignment vertical="center"/>
    </xf>
  </cellXfs>
  <cellStyles count="3">
    <cellStyle name="Comma" xfId="2" builtinId="3"/>
    <cellStyle name="Normal" xfId="0" builtinId="0"/>
    <cellStyle name="Normal 5" xfId="1" xr:uid="{19055BDF-37C6-4313-ABDF-17EDD76389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213E3-8A03-4DC5-B3A1-59E859FA0D82}">
  <dimension ref="A1:F10"/>
  <sheetViews>
    <sheetView tabSelected="1" workbookViewId="0">
      <selection activeCell="D9" sqref="D9"/>
    </sheetView>
  </sheetViews>
  <sheetFormatPr defaultRowHeight="14.5" x14ac:dyDescent="0.35"/>
  <cols>
    <col min="1" max="1" width="6.36328125" customWidth="1"/>
    <col min="2" max="2" width="17.36328125" customWidth="1"/>
    <col min="3" max="3" width="8.6328125" style="1"/>
    <col min="4" max="4" width="13.1796875" customWidth="1"/>
    <col min="5" max="5" width="16.6328125" customWidth="1"/>
    <col min="6" max="6" width="11.54296875" customWidth="1"/>
  </cols>
  <sheetData>
    <row r="1" spans="1:6" ht="21" x14ac:dyDescent="0.5">
      <c r="A1" s="106" t="s">
        <v>198</v>
      </c>
      <c r="B1" s="106"/>
      <c r="C1" s="106"/>
      <c r="D1" s="106"/>
      <c r="E1" s="106"/>
      <c r="F1" s="106"/>
    </row>
    <row r="2" spans="1:6" ht="21" x14ac:dyDescent="0.5">
      <c r="A2" s="106" t="s">
        <v>0</v>
      </c>
      <c r="B2" s="106"/>
      <c r="C2" s="106"/>
      <c r="D2" s="106"/>
      <c r="E2" s="106"/>
      <c r="F2" s="106"/>
    </row>
    <row r="3" spans="1:6" ht="21" x14ac:dyDescent="0.5">
      <c r="A3" s="143" t="s">
        <v>1</v>
      </c>
      <c r="B3" s="143"/>
      <c r="C3" s="143"/>
      <c r="D3" s="143"/>
      <c r="E3" s="143"/>
      <c r="F3" s="143"/>
    </row>
    <row r="4" spans="1:6" ht="30" customHeight="1" x14ac:dyDescent="0.35">
      <c r="A4" s="5" t="s">
        <v>2</v>
      </c>
      <c r="B4" s="6" t="s">
        <v>3</v>
      </c>
      <c r="C4" s="4" t="s">
        <v>4</v>
      </c>
      <c r="D4" s="144" t="s">
        <v>5</v>
      </c>
      <c r="E4" s="7" t="s">
        <v>6</v>
      </c>
      <c r="F4" s="102" t="s">
        <v>7</v>
      </c>
    </row>
    <row r="5" spans="1:6" s="3" customFormat="1" ht="30" customHeight="1" x14ac:dyDescent="0.35">
      <c r="A5" s="9">
        <v>1</v>
      </c>
      <c r="B5" s="2" t="s">
        <v>8</v>
      </c>
      <c r="C5" s="10" t="s">
        <v>9</v>
      </c>
      <c r="D5" s="104">
        <v>800</v>
      </c>
      <c r="E5" s="11"/>
      <c r="F5" s="11"/>
    </row>
    <row r="6" spans="1:6" s="3" customFormat="1" ht="30" customHeight="1" x14ac:dyDescent="0.35">
      <c r="A6" s="9">
        <v>2</v>
      </c>
      <c r="B6" s="2" t="s">
        <v>10</v>
      </c>
      <c r="C6" s="10" t="s">
        <v>11</v>
      </c>
      <c r="D6" s="104">
        <v>1200</v>
      </c>
      <c r="E6" s="11"/>
      <c r="F6" s="11"/>
    </row>
    <row r="7" spans="1:6" s="3" customFormat="1" ht="30" customHeight="1" x14ac:dyDescent="0.35">
      <c r="A7" s="9">
        <v>3</v>
      </c>
      <c r="B7" s="2" t="s">
        <v>12</v>
      </c>
      <c r="C7" s="10" t="s">
        <v>11</v>
      </c>
      <c r="D7" s="104">
        <v>583</v>
      </c>
      <c r="E7" s="11"/>
      <c r="F7" s="11"/>
    </row>
    <row r="8" spans="1:6" s="3" customFormat="1" ht="30" customHeight="1" x14ac:dyDescent="0.35">
      <c r="A8" s="9">
        <v>4</v>
      </c>
      <c r="B8" s="2" t="s">
        <v>13</v>
      </c>
      <c r="C8" s="10" t="s">
        <v>9</v>
      </c>
      <c r="D8" s="104">
        <v>800</v>
      </c>
      <c r="E8" s="11"/>
      <c r="F8" s="11"/>
    </row>
    <row r="9" spans="1:6" s="3" customFormat="1" ht="30" customHeight="1" x14ac:dyDescent="0.35">
      <c r="A9" s="12">
        <v>5</v>
      </c>
      <c r="B9" s="8" t="s">
        <v>14</v>
      </c>
      <c r="C9" s="13" t="s">
        <v>9</v>
      </c>
      <c r="D9" s="105">
        <v>1065</v>
      </c>
      <c r="E9" s="14"/>
      <c r="F9" s="14"/>
    </row>
    <row r="10" spans="1:6" ht="39.5" customHeight="1" x14ac:dyDescent="0.35">
      <c r="A10" s="145" t="s">
        <v>204</v>
      </c>
      <c r="B10" s="145"/>
      <c r="C10" s="145"/>
      <c r="D10" s="145"/>
      <c r="E10" s="145"/>
      <c r="F10" s="145"/>
    </row>
  </sheetData>
  <mergeCells count="4">
    <mergeCell ref="A10:F10"/>
    <mergeCell ref="A1:F1"/>
    <mergeCell ref="A2:F2"/>
    <mergeCell ref="A3:F3"/>
  </mergeCells>
  <pageMargins left="0.7" right="0.7" top="0.75" bottom="0.75" header="0.3" footer="0.3"/>
  <pageSetup paperSize="9" orientation="portrait" verticalDpi="0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52BCC-B6F6-4DA1-A72F-922C74FB8F2D}">
  <dimension ref="A1:H29"/>
  <sheetViews>
    <sheetView zoomScaleNormal="100" zoomScaleSheetLayoutView="112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9" sqref="F9"/>
    </sheetView>
  </sheetViews>
  <sheetFormatPr defaultColWidth="9.36328125" defaultRowHeight="14.5" x14ac:dyDescent="0.35"/>
  <cols>
    <col min="1" max="1" width="7.36328125" style="15" bestFit="1" customWidth="1"/>
    <col min="2" max="2" width="24.6328125" style="15" customWidth="1"/>
    <col min="3" max="3" width="39.36328125" style="15" customWidth="1"/>
    <col min="4" max="4" width="7.453125" style="15" bestFit="1" customWidth="1"/>
    <col min="5" max="5" width="9.6328125" style="27" customWidth="1"/>
    <col min="6" max="6" width="18.1796875" style="27" customWidth="1"/>
    <col min="7" max="7" width="19.54296875" style="15" customWidth="1"/>
    <col min="8" max="8" width="33.08984375" style="15" customWidth="1"/>
    <col min="9" max="16384" width="9.36328125" style="15"/>
  </cols>
  <sheetData>
    <row r="1" spans="1:8" ht="31.25" customHeight="1" x14ac:dyDescent="0.5">
      <c r="A1" s="17" t="s">
        <v>200</v>
      </c>
      <c r="B1" s="17"/>
      <c r="C1" s="17"/>
      <c r="D1" s="17"/>
      <c r="E1" s="17"/>
      <c r="F1" s="17"/>
      <c r="G1" s="17"/>
      <c r="H1" s="17"/>
    </row>
    <row r="2" spans="1:8" x14ac:dyDescent="0.3">
      <c r="A2" s="18"/>
      <c r="B2" s="18"/>
      <c r="C2" s="18"/>
      <c r="D2" s="18"/>
      <c r="E2" s="18"/>
      <c r="F2" s="18"/>
      <c r="G2" s="18"/>
      <c r="H2" s="18"/>
    </row>
    <row r="3" spans="1:8" s="19" customFormat="1" ht="31.5" customHeight="1" x14ac:dyDescent="0.35">
      <c r="A3" s="148"/>
      <c r="B3" s="149" t="s">
        <v>15</v>
      </c>
      <c r="C3" s="149"/>
      <c r="D3" s="149" t="s">
        <v>4</v>
      </c>
      <c r="E3" s="149" t="s">
        <v>16</v>
      </c>
      <c r="F3" s="103" t="s">
        <v>17</v>
      </c>
      <c r="G3" s="103" t="s">
        <v>18</v>
      </c>
      <c r="H3" s="103" t="s">
        <v>196</v>
      </c>
    </row>
    <row r="4" spans="1:8" s="19" customFormat="1" x14ac:dyDescent="0.35">
      <c r="A4" s="150" t="s">
        <v>20</v>
      </c>
      <c r="B4" s="150"/>
      <c r="C4" s="151"/>
      <c r="D4" s="149" t="s">
        <v>11</v>
      </c>
      <c r="E4" s="149">
        <v>800</v>
      </c>
      <c r="F4" s="103"/>
      <c r="G4" s="103"/>
      <c r="H4" s="103"/>
    </row>
    <row r="5" spans="1:8" ht="40.5" customHeight="1" x14ac:dyDescent="0.35">
      <c r="A5" s="152">
        <v>1</v>
      </c>
      <c r="B5" s="153" t="s">
        <v>21</v>
      </c>
      <c r="C5" s="154" t="s">
        <v>22</v>
      </c>
      <c r="D5" s="155" t="s">
        <v>23</v>
      </c>
      <c r="E5" s="155">
        <v>2</v>
      </c>
      <c r="F5" s="28"/>
      <c r="G5" s="21">
        <f>F5*E5</f>
        <v>0</v>
      </c>
      <c r="H5" s="22"/>
    </row>
    <row r="6" spans="1:8" ht="40.5" customHeight="1" x14ac:dyDescent="0.35">
      <c r="A6" s="152">
        <v>2</v>
      </c>
      <c r="B6" s="153" t="s">
        <v>24</v>
      </c>
      <c r="C6" s="154" t="s">
        <v>25</v>
      </c>
      <c r="D6" s="155" t="s">
        <v>23</v>
      </c>
      <c r="E6" s="155">
        <v>4</v>
      </c>
      <c r="F6" s="20"/>
      <c r="G6" s="21">
        <f t="shared" ref="G6:G24" si="0">F6*E6</f>
        <v>0</v>
      </c>
      <c r="H6" s="22"/>
    </row>
    <row r="7" spans="1:8" ht="40.5" customHeight="1" x14ac:dyDescent="0.35">
      <c r="A7" s="152">
        <v>3</v>
      </c>
      <c r="B7" s="154" t="s">
        <v>26</v>
      </c>
      <c r="C7" s="154" t="s">
        <v>27</v>
      </c>
      <c r="D7" s="155" t="s">
        <v>23</v>
      </c>
      <c r="E7" s="155">
        <v>4</v>
      </c>
      <c r="F7" s="20"/>
      <c r="G7" s="21">
        <f t="shared" si="0"/>
        <v>0</v>
      </c>
      <c r="H7" s="22"/>
    </row>
    <row r="8" spans="1:8" ht="40.5" customHeight="1" x14ac:dyDescent="0.35">
      <c r="A8" s="152">
        <v>4</v>
      </c>
      <c r="B8" s="154" t="s">
        <v>181</v>
      </c>
      <c r="C8" s="154" t="s">
        <v>182</v>
      </c>
      <c r="D8" s="155" t="s">
        <v>23</v>
      </c>
      <c r="E8" s="155">
        <v>1</v>
      </c>
      <c r="F8" s="20"/>
      <c r="G8" s="21">
        <f t="shared" si="0"/>
        <v>0</v>
      </c>
      <c r="H8" s="22"/>
    </row>
    <row r="9" spans="1:8" ht="37.25" customHeight="1" x14ac:dyDescent="0.35">
      <c r="A9" s="152">
        <v>5</v>
      </c>
      <c r="B9" s="154" t="s">
        <v>119</v>
      </c>
      <c r="C9" s="154" t="s">
        <v>155</v>
      </c>
      <c r="D9" s="155" t="s">
        <v>23</v>
      </c>
      <c r="E9" s="155">
        <v>4</v>
      </c>
      <c r="F9" s="20"/>
      <c r="G9" s="21">
        <f t="shared" si="0"/>
        <v>0</v>
      </c>
      <c r="H9" s="22"/>
    </row>
    <row r="10" spans="1:8" ht="40.5" customHeight="1" x14ac:dyDescent="0.35">
      <c r="A10" s="152">
        <v>6</v>
      </c>
      <c r="B10" s="154" t="s">
        <v>119</v>
      </c>
      <c r="C10" s="154" t="s">
        <v>156</v>
      </c>
      <c r="D10" s="155" t="s">
        <v>23</v>
      </c>
      <c r="E10" s="155">
        <v>2</v>
      </c>
      <c r="F10" s="20"/>
      <c r="G10" s="21">
        <f t="shared" si="0"/>
        <v>0</v>
      </c>
      <c r="H10" s="22"/>
    </row>
    <row r="11" spans="1:8" ht="40.5" customHeight="1" x14ac:dyDescent="0.35">
      <c r="A11" s="152">
        <v>7</v>
      </c>
      <c r="B11" s="154" t="s">
        <v>28</v>
      </c>
      <c r="C11" s="154" t="s">
        <v>157</v>
      </c>
      <c r="D11" s="155" t="s">
        <v>23</v>
      </c>
      <c r="E11" s="155">
        <v>2</v>
      </c>
      <c r="F11" s="20"/>
      <c r="G11" s="21">
        <f t="shared" si="0"/>
        <v>0</v>
      </c>
      <c r="H11" s="22"/>
    </row>
    <row r="12" spans="1:8" ht="40.5" customHeight="1" x14ac:dyDescent="0.35">
      <c r="A12" s="152">
        <v>8</v>
      </c>
      <c r="B12" s="154" t="s">
        <v>158</v>
      </c>
      <c r="C12" s="154" t="s">
        <v>160</v>
      </c>
      <c r="D12" s="155" t="s">
        <v>23</v>
      </c>
      <c r="E12" s="155">
        <v>2</v>
      </c>
      <c r="F12" s="20"/>
      <c r="G12" s="21">
        <f t="shared" si="0"/>
        <v>0</v>
      </c>
      <c r="H12" s="22"/>
    </row>
    <row r="13" spans="1:8" ht="40.5" customHeight="1" x14ac:dyDescent="0.35">
      <c r="A13" s="152">
        <v>9</v>
      </c>
      <c r="B13" s="154" t="s">
        <v>158</v>
      </c>
      <c r="C13" s="156" t="s">
        <v>159</v>
      </c>
      <c r="D13" s="155" t="s">
        <v>23</v>
      </c>
      <c r="E13" s="155">
        <v>2</v>
      </c>
      <c r="F13" s="20"/>
      <c r="G13" s="21">
        <f t="shared" si="0"/>
        <v>0</v>
      </c>
      <c r="H13" s="22"/>
    </row>
    <row r="14" spans="1:8" ht="66.650000000000006" customHeight="1" x14ac:dyDescent="0.35">
      <c r="A14" s="152">
        <v>10</v>
      </c>
      <c r="B14" s="154" t="s">
        <v>164</v>
      </c>
      <c r="C14" s="154" t="s">
        <v>29</v>
      </c>
      <c r="D14" s="155" t="s">
        <v>30</v>
      </c>
      <c r="E14" s="155">
        <v>2</v>
      </c>
      <c r="F14" s="20"/>
      <c r="G14" s="21">
        <f t="shared" si="0"/>
        <v>0</v>
      </c>
      <c r="H14" s="22"/>
    </row>
    <row r="15" spans="1:8" s="19" customFormat="1" ht="56.5" customHeight="1" x14ac:dyDescent="0.35">
      <c r="A15" s="152">
        <v>11</v>
      </c>
      <c r="B15" s="154" t="s">
        <v>163</v>
      </c>
      <c r="C15" s="157" t="s">
        <v>165</v>
      </c>
      <c r="D15" s="155" t="s">
        <v>166</v>
      </c>
      <c r="E15" s="158">
        <v>1</v>
      </c>
      <c r="F15" s="23"/>
      <c r="G15" s="21">
        <f t="shared" si="0"/>
        <v>0</v>
      </c>
      <c r="H15" s="23"/>
    </row>
    <row r="16" spans="1:8" s="19" customFormat="1" ht="42.65" customHeight="1" x14ac:dyDescent="0.35">
      <c r="A16" s="152">
        <v>12</v>
      </c>
      <c r="B16" s="154" t="s">
        <v>161</v>
      </c>
      <c r="C16" s="154" t="s">
        <v>162</v>
      </c>
      <c r="D16" s="155" t="s">
        <v>23</v>
      </c>
      <c r="E16" s="155">
        <v>4</v>
      </c>
      <c r="F16" s="23"/>
      <c r="G16" s="21">
        <f t="shared" si="0"/>
        <v>0</v>
      </c>
      <c r="H16" s="23"/>
    </row>
    <row r="17" spans="1:8" s="19" customFormat="1" ht="42.5" customHeight="1" x14ac:dyDescent="0.35">
      <c r="A17" s="152">
        <v>13</v>
      </c>
      <c r="B17" s="154" t="s">
        <v>32</v>
      </c>
      <c r="C17" s="154" t="s">
        <v>33</v>
      </c>
      <c r="D17" s="155" t="s">
        <v>23</v>
      </c>
      <c r="E17" s="155">
        <v>2</v>
      </c>
      <c r="F17" s="23"/>
      <c r="G17" s="21">
        <f t="shared" si="0"/>
        <v>0</v>
      </c>
      <c r="H17" s="23"/>
    </row>
    <row r="18" spans="1:8" ht="54" customHeight="1" x14ac:dyDescent="0.35">
      <c r="A18" s="152">
        <v>14</v>
      </c>
      <c r="B18" s="154" t="s">
        <v>34</v>
      </c>
      <c r="C18" s="154" t="s">
        <v>35</v>
      </c>
      <c r="D18" s="155" t="s">
        <v>36</v>
      </c>
      <c r="E18" s="155">
        <v>1</v>
      </c>
      <c r="F18" s="20"/>
      <c r="G18" s="21">
        <f t="shared" si="0"/>
        <v>0</v>
      </c>
      <c r="H18" s="22"/>
    </row>
    <row r="19" spans="1:8" ht="54" customHeight="1" x14ac:dyDescent="0.35">
      <c r="A19" s="152">
        <v>15</v>
      </c>
      <c r="B19" s="154" t="s">
        <v>37</v>
      </c>
      <c r="C19" s="154" t="s">
        <v>38</v>
      </c>
      <c r="D19" s="155" t="s">
        <v>23</v>
      </c>
      <c r="E19" s="155">
        <v>1</v>
      </c>
      <c r="F19" s="20"/>
      <c r="G19" s="21">
        <f t="shared" si="0"/>
        <v>0</v>
      </c>
      <c r="H19" s="22"/>
    </row>
    <row r="20" spans="1:8" ht="54" customHeight="1" x14ac:dyDescent="0.35">
      <c r="A20" s="152">
        <v>16</v>
      </c>
      <c r="B20" s="154" t="s">
        <v>39</v>
      </c>
      <c r="C20" s="154" t="s">
        <v>40</v>
      </c>
      <c r="D20" s="155" t="s">
        <v>41</v>
      </c>
      <c r="E20" s="155">
        <v>50</v>
      </c>
      <c r="F20" s="20"/>
      <c r="G20" s="21">
        <f t="shared" si="0"/>
        <v>0</v>
      </c>
      <c r="H20" s="22"/>
    </row>
    <row r="21" spans="1:8" ht="54" customHeight="1" x14ac:dyDescent="0.35">
      <c r="A21" s="152">
        <v>17</v>
      </c>
      <c r="B21" s="154" t="s">
        <v>42</v>
      </c>
      <c r="C21" s="154" t="s">
        <v>43</v>
      </c>
      <c r="D21" s="155" t="s">
        <v>23</v>
      </c>
      <c r="E21" s="155">
        <v>1</v>
      </c>
      <c r="F21" s="20"/>
      <c r="G21" s="21">
        <f t="shared" si="0"/>
        <v>0</v>
      </c>
      <c r="H21" s="22"/>
    </row>
    <row r="22" spans="1:8" ht="54" customHeight="1" x14ac:dyDescent="0.35">
      <c r="A22" s="152">
        <v>18</v>
      </c>
      <c r="B22" s="154" t="s">
        <v>44</v>
      </c>
      <c r="C22" s="154" t="s">
        <v>45</v>
      </c>
      <c r="D22" s="155" t="s">
        <v>23</v>
      </c>
      <c r="E22" s="155">
        <v>1</v>
      </c>
      <c r="F22" s="20"/>
      <c r="G22" s="21">
        <f t="shared" si="0"/>
        <v>0</v>
      </c>
      <c r="H22" s="22"/>
    </row>
    <row r="23" spans="1:8" ht="54" customHeight="1" x14ac:dyDescent="0.35">
      <c r="A23" s="152">
        <v>19</v>
      </c>
      <c r="B23" s="154" t="s">
        <v>46</v>
      </c>
      <c r="C23" s="154" t="s">
        <v>47</v>
      </c>
      <c r="D23" s="155" t="s">
        <v>31</v>
      </c>
      <c r="E23" s="155">
        <v>2</v>
      </c>
      <c r="F23" s="159"/>
      <c r="G23" s="21">
        <f>F23*E23</f>
        <v>0</v>
      </c>
      <c r="H23" s="22"/>
    </row>
    <row r="24" spans="1:8" ht="54" customHeight="1" x14ac:dyDescent="0.35">
      <c r="A24" s="152">
        <v>20</v>
      </c>
      <c r="B24" s="154" t="s">
        <v>167</v>
      </c>
      <c r="C24" s="154" t="s">
        <v>168</v>
      </c>
      <c r="D24" s="155" t="s">
        <v>23</v>
      </c>
      <c r="E24" s="155">
        <v>1</v>
      </c>
      <c r="F24" s="20"/>
      <c r="G24" s="21">
        <f t="shared" si="0"/>
        <v>0</v>
      </c>
      <c r="H24" s="22"/>
    </row>
    <row r="25" spans="1:8" s="19" customFormat="1" ht="22.5" customHeight="1" x14ac:dyDescent="0.35">
      <c r="A25" s="107" t="s">
        <v>48</v>
      </c>
      <c r="B25" s="107"/>
      <c r="C25" s="107"/>
      <c r="D25" s="107"/>
      <c r="E25" s="107"/>
      <c r="F25" s="107"/>
      <c r="G25" s="24">
        <f>SUM(G5:G24)</f>
        <v>0</v>
      </c>
      <c r="H25" s="25"/>
    </row>
    <row r="26" spans="1:8" s="19" customFormat="1" ht="22.5" customHeight="1" x14ac:dyDescent="0.35">
      <c r="A26" s="107" t="s">
        <v>49</v>
      </c>
      <c r="B26" s="107"/>
      <c r="C26" s="107"/>
      <c r="D26" s="107"/>
      <c r="E26" s="107"/>
      <c r="F26" s="107"/>
      <c r="G26" s="24">
        <f>G25*13%</f>
        <v>0</v>
      </c>
      <c r="H26" s="25"/>
    </row>
    <row r="27" spans="1:8" s="19" customFormat="1" ht="22.5" customHeight="1" x14ac:dyDescent="0.35">
      <c r="A27" s="107" t="s">
        <v>50</v>
      </c>
      <c r="B27" s="107"/>
      <c r="C27" s="107"/>
      <c r="D27" s="107"/>
      <c r="E27" s="107"/>
      <c r="F27" s="107"/>
      <c r="G27" s="24">
        <f>G26+G25</f>
        <v>0</v>
      </c>
      <c r="H27" s="25"/>
    </row>
    <row r="28" spans="1:8" s="26" customFormat="1" ht="22.5" customHeight="1" x14ac:dyDescent="0.35">
      <c r="A28" s="108" t="s">
        <v>51</v>
      </c>
      <c r="B28" s="108"/>
      <c r="C28" s="108"/>
      <c r="D28" s="108"/>
      <c r="E28" s="108"/>
      <c r="F28" s="108"/>
      <c r="G28" s="108"/>
      <c r="H28" s="108"/>
    </row>
    <row r="29" spans="1:8" x14ac:dyDescent="0.35">
      <c r="A29" s="147" t="s">
        <v>197</v>
      </c>
      <c r="B29" s="147"/>
      <c r="C29" s="147"/>
      <c r="D29" s="147"/>
      <c r="E29" s="147"/>
      <c r="F29" s="147"/>
      <c r="G29" s="147"/>
      <c r="H29" s="147"/>
    </row>
  </sheetData>
  <sheetProtection algorithmName="SHA-512" hashValue="4W1AL+L+rww8V6Vn6saaPXrESspfQx1G5zTAwgy4hyR49gAgwkPpBQa9CczP+NGi52ZKSUfblJZAv8sr2yAYIA==" saltValue="CMdewJswc/Wr6vtVE+4Vhg==" spinCount="100000" sheet="1" objects="1" scenarios="1"/>
  <mergeCells count="6">
    <mergeCell ref="A29:H29"/>
    <mergeCell ref="A25:F25"/>
    <mergeCell ref="A26:F26"/>
    <mergeCell ref="A27:F27"/>
    <mergeCell ref="A4:B4"/>
    <mergeCell ref="A28:H28"/>
  </mergeCells>
  <pageMargins left="0.46" right="0.2" top="0.75" bottom="0.75" header="0.3" footer="0.3"/>
  <pageSetup paperSize="9" scale="60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3E5FD-D8D1-4E1A-9A54-5767DF370ADE}">
  <dimension ref="A1:H25"/>
  <sheetViews>
    <sheetView zoomScaleNormal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C4" sqref="C4"/>
    </sheetView>
  </sheetViews>
  <sheetFormatPr defaultColWidth="8.90625" defaultRowHeight="14.5" x14ac:dyDescent="0.35"/>
  <cols>
    <col min="1" max="1" width="3.90625" style="30" customWidth="1"/>
    <col min="2" max="2" width="22.36328125" style="30" bestFit="1" customWidth="1"/>
    <col min="3" max="3" width="28.6328125" style="30" customWidth="1"/>
    <col min="4" max="4" width="5.36328125" style="42" bestFit="1" customWidth="1"/>
    <col min="5" max="5" width="8.90625" style="30"/>
    <col min="6" max="6" width="12.6328125" style="30" customWidth="1"/>
    <col min="7" max="7" width="14.08984375" style="30" customWidth="1"/>
    <col min="8" max="8" width="17.6328125" style="30" customWidth="1"/>
    <col min="9" max="16384" width="8.90625" style="30"/>
  </cols>
  <sheetData>
    <row r="1" spans="1:8" ht="23.5" x14ac:dyDescent="0.35">
      <c r="A1" s="160" t="s">
        <v>199</v>
      </c>
      <c r="B1" s="160"/>
      <c r="C1" s="160"/>
      <c r="D1" s="160"/>
      <c r="E1" s="160"/>
      <c r="F1" s="160"/>
      <c r="G1" s="160"/>
      <c r="H1" s="160"/>
    </row>
    <row r="2" spans="1:8" ht="58" x14ac:dyDescent="0.35">
      <c r="A2" s="43" t="s">
        <v>52</v>
      </c>
      <c r="B2" s="44" t="s">
        <v>53</v>
      </c>
      <c r="C2" s="45" t="s">
        <v>54</v>
      </c>
      <c r="D2" s="45" t="s">
        <v>4</v>
      </c>
      <c r="E2" s="45" t="s">
        <v>16</v>
      </c>
      <c r="F2" s="31" t="s">
        <v>17</v>
      </c>
      <c r="G2" s="31" t="s">
        <v>55</v>
      </c>
      <c r="H2" s="103" t="s">
        <v>196</v>
      </c>
    </row>
    <row r="3" spans="1:8" ht="21" x14ac:dyDescent="0.35">
      <c r="A3" s="116" t="s">
        <v>174</v>
      </c>
      <c r="B3" s="117"/>
      <c r="C3" s="118"/>
      <c r="D3" s="46" t="s">
        <v>11</v>
      </c>
      <c r="E3" s="46">
        <v>1200</v>
      </c>
      <c r="F3" s="32"/>
      <c r="G3" s="32"/>
      <c r="H3" s="33"/>
    </row>
    <row r="4" spans="1:8" ht="29" x14ac:dyDescent="0.35">
      <c r="A4" s="47">
        <v>1</v>
      </c>
      <c r="B4" s="48" t="s">
        <v>56</v>
      </c>
      <c r="C4" s="140" t="s">
        <v>57</v>
      </c>
      <c r="D4" s="47" t="s">
        <v>58</v>
      </c>
      <c r="E4" s="47">
        <v>2</v>
      </c>
      <c r="F4" s="34"/>
      <c r="G4" s="35">
        <f>F4*E4</f>
        <v>0</v>
      </c>
      <c r="H4" s="34"/>
    </row>
    <row r="5" spans="1:8" ht="29" x14ac:dyDescent="0.35">
      <c r="A5" s="47">
        <v>2</v>
      </c>
      <c r="B5" s="48" t="s">
        <v>59</v>
      </c>
      <c r="C5" s="140" t="s">
        <v>60</v>
      </c>
      <c r="D5" s="47" t="s">
        <v>61</v>
      </c>
      <c r="E5" s="47">
        <v>2</v>
      </c>
      <c r="F5" s="34"/>
      <c r="G5" s="35">
        <f t="shared" ref="G5:G20" si="0">F5*E5</f>
        <v>0</v>
      </c>
      <c r="H5" s="34"/>
    </row>
    <row r="6" spans="1:8" ht="29" x14ac:dyDescent="0.35">
      <c r="A6" s="47">
        <v>3</v>
      </c>
      <c r="B6" s="48" t="s">
        <v>59</v>
      </c>
      <c r="C6" s="140" t="s">
        <v>62</v>
      </c>
      <c r="D6" s="47" t="s">
        <v>61</v>
      </c>
      <c r="E6" s="47">
        <v>1</v>
      </c>
      <c r="F6" s="34"/>
      <c r="G6" s="35">
        <f t="shared" si="0"/>
        <v>0</v>
      </c>
      <c r="H6" s="34"/>
    </row>
    <row r="7" spans="1:8" ht="20" customHeight="1" x14ac:dyDescent="0.35">
      <c r="A7" s="47">
        <v>4</v>
      </c>
      <c r="B7" s="48" t="s">
        <v>63</v>
      </c>
      <c r="C7" s="140" t="s">
        <v>64</v>
      </c>
      <c r="D7" s="47" t="s">
        <v>31</v>
      </c>
      <c r="E7" s="47">
        <v>3</v>
      </c>
      <c r="F7" s="34"/>
      <c r="G7" s="35">
        <f t="shared" si="0"/>
        <v>0</v>
      </c>
      <c r="H7" s="34"/>
    </row>
    <row r="8" spans="1:8" ht="20" customHeight="1" x14ac:dyDescent="0.35">
      <c r="A8" s="47">
        <v>5</v>
      </c>
      <c r="B8" s="48" t="s">
        <v>63</v>
      </c>
      <c r="C8" s="49" t="s">
        <v>65</v>
      </c>
      <c r="D8" s="47" t="s">
        <v>31</v>
      </c>
      <c r="E8" s="47">
        <v>2</v>
      </c>
      <c r="F8" s="34"/>
      <c r="G8" s="35">
        <f t="shared" si="0"/>
        <v>0</v>
      </c>
      <c r="H8" s="34"/>
    </row>
    <row r="9" spans="1:8" ht="29" x14ac:dyDescent="0.35">
      <c r="A9" s="47">
        <v>6</v>
      </c>
      <c r="B9" s="48" t="s">
        <v>66</v>
      </c>
      <c r="C9" s="49" t="s">
        <v>169</v>
      </c>
      <c r="D9" s="47" t="s">
        <v>58</v>
      </c>
      <c r="E9" s="47">
        <v>2</v>
      </c>
      <c r="F9" s="34"/>
      <c r="G9" s="35">
        <f t="shared" si="0"/>
        <v>0</v>
      </c>
      <c r="H9" s="34"/>
    </row>
    <row r="10" spans="1:8" ht="29" x14ac:dyDescent="0.35">
      <c r="A10" s="47">
        <v>7</v>
      </c>
      <c r="B10" s="48" t="s">
        <v>66</v>
      </c>
      <c r="C10" s="49" t="s">
        <v>170</v>
      </c>
      <c r="D10" s="47" t="s">
        <v>58</v>
      </c>
      <c r="E10" s="47">
        <v>1</v>
      </c>
      <c r="F10" s="34"/>
      <c r="G10" s="35">
        <f t="shared" si="0"/>
        <v>0</v>
      </c>
      <c r="H10" s="34"/>
    </row>
    <row r="11" spans="1:8" ht="29" x14ac:dyDescent="0.35">
      <c r="A11" s="47">
        <v>8</v>
      </c>
      <c r="B11" s="48" t="s">
        <v>66</v>
      </c>
      <c r="C11" s="49" t="s">
        <v>171</v>
      </c>
      <c r="D11" s="47" t="s">
        <v>58</v>
      </c>
      <c r="E11" s="47">
        <v>2</v>
      </c>
      <c r="F11" s="34"/>
      <c r="G11" s="35">
        <f t="shared" si="0"/>
        <v>0</v>
      </c>
      <c r="H11" s="34"/>
    </row>
    <row r="12" spans="1:8" ht="20" customHeight="1" x14ac:dyDescent="0.35">
      <c r="A12" s="47">
        <v>9</v>
      </c>
      <c r="B12" s="48" t="s">
        <v>172</v>
      </c>
      <c r="C12" s="49" t="s">
        <v>68</v>
      </c>
      <c r="D12" s="47" t="s">
        <v>31</v>
      </c>
      <c r="E12" s="47">
        <v>2</v>
      </c>
      <c r="F12" s="34"/>
      <c r="G12" s="35">
        <f t="shared" si="0"/>
        <v>0</v>
      </c>
      <c r="H12" s="34"/>
    </row>
    <row r="13" spans="1:8" ht="20" customHeight="1" x14ac:dyDescent="0.35">
      <c r="A13" s="47">
        <v>10</v>
      </c>
      <c r="B13" s="48" t="s">
        <v>69</v>
      </c>
      <c r="C13" s="49" t="s">
        <v>70</v>
      </c>
      <c r="D13" s="47" t="s">
        <v>31</v>
      </c>
      <c r="E13" s="47">
        <v>3</v>
      </c>
      <c r="F13" s="34"/>
      <c r="G13" s="35">
        <f t="shared" si="0"/>
        <v>0</v>
      </c>
      <c r="H13" s="34"/>
    </row>
    <row r="14" spans="1:8" ht="20" customHeight="1" x14ac:dyDescent="0.35">
      <c r="A14" s="47">
        <v>11</v>
      </c>
      <c r="B14" s="48" t="s">
        <v>69</v>
      </c>
      <c r="C14" s="49" t="s">
        <v>67</v>
      </c>
      <c r="D14" s="47" t="s">
        <v>31</v>
      </c>
      <c r="E14" s="47">
        <v>2</v>
      </c>
      <c r="F14" s="34"/>
      <c r="G14" s="35">
        <f t="shared" si="0"/>
        <v>0</v>
      </c>
      <c r="H14" s="34"/>
    </row>
    <row r="15" spans="1:8" ht="20" customHeight="1" x14ac:dyDescent="0.35">
      <c r="A15" s="47">
        <v>12</v>
      </c>
      <c r="B15" s="48" t="s">
        <v>71</v>
      </c>
      <c r="C15" s="49" t="s">
        <v>72</v>
      </c>
      <c r="D15" s="47" t="s">
        <v>31</v>
      </c>
      <c r="E15" s="47">
        <v>3</v>
      </c>
      <c r="F15" s="34"/>
      <c r="G15" s="35">
        <f t="shared" si="0"/>
        <v>0</v>
      </c>
      <c r="H15" s="34"/>
    </row>
    <row r="16" spans="1:8" ht="20" customHeight="1" x14ac:dyDescent="0.35">
      <c r="A16" s="47">
        <v>13</v>
      </c>
      <c r="B16" s="48" t="s">
        <v>71</v>
      </c>
      <c r="C16" s="49" t="s">
        <v>173</v>
      </c>
      <c r="D16" s="47" t="s">
        <v>31</v>
      </c>
      <c r="E16" s="47">
        <v>2</v>
      </c>
      <c r="F16" s="34"/>
      <c r="G16" s="35">
        <f t="shared" si="0"/>
        <v>0</v>
      </c>
      <c r="H16" s="34"/>
    </row>
    <row r="17" spans="1:8" ht="53.5" customHeight="1" x14ac:dyDescent="0.35">
      <c r="A17" s="47">
        <v>14</v>
      </c>
      <c r="B17" s="48" t="s">
        <v>73</v>
      </c>
      <c r="C17" s="49" t="s">
        <v>175</v>
      </c>
      <c r="D17" s="47" t="s">
        <v>31</v>
      </c>
      <c r="E17" s="47">
        <v>1</v>
      </c>
      <c r="F17" s="34"/>
      <c r="G17" s="35">
        <f t="shared" si="0"/>
        <v>0</v>
      </c>
      <c r="H17" s="34"/>
    </row>
    <row r="18" spans="1:8" s="19" customFormat="1" ht="58" x14ac:dyDescent="0.35">
      <c r="A18" s="47">
        <v>15</v>
      </c>
      <c r="B18" s="49" t="s">
        <v>74</v>
      </c>
      <c r="C18" s="49" t="s">
        <v>75</v>
      </c>
      <c r="D18" s="47" t="s">
        <v>31</v>
      </c>
      <c r="E18" s="47">
        <v>2</v>
      </c>
      <c r="F18" s="34"/>
      <c r="G18" s="35">
        <f t="shared" si="0"/>
        <v>0</v>
      </c>
      <c r="H18" s="34"/>
    </row>
    <row r="19" spans="1:8" s="26" customFormat="1" ht="58" x14ac:dyDescent="0.35">
      <c r="A19" s="47">
        <v>16</v>
      </c>
      <c r="B19" s="51" t="s">
        <v>76</v>
      </c>
      <c r="C19" s="52" t="s">
        <v>77</v>
      </c>
      <c r="D19" s="50" t="s">
        <v>31</v>
      </c>
      <c r="E19" s="50">
        <v>3</v>
      </c>
      <c r="F19" s="36"/>
      <c r="G19" s="35">
        <f t="shared" si="0"/>
        <v>0</v>
      </c>
      <c r="H19" s="36"/>
    </row>
    <row r="20" spans="1:8" ht="29" customHeight="1" x14ac:dyDescent="0.35">
      <c r="A20" s="47">
        <v>17</v>
      </c>
      <c r="B20" s="48" t="s">
        <v>176</v>
      </c>
      <c r="C20" s="49" t="s">
        <v>177</v>
      </c>
      <c r="D20" s="47" t="s">
        <v>31</v>
      </c>
      <c r="E20" s="47">
        <v>1</v>
      </c>
      <c r="F20" s="34"/>
      <c r="G20" s="35">
        <f t="shared" si="0"/>
        <v>0</v>
      </c>
      <c r="H20" s="34"/>
    </row>
    <row r="21" spans="1:8" ht="14.75" customHeight="1" x14ac:dyDescent="0.35">
      <c r="A21" s="109" t="s">
        <v>78</v>
      </c>
      <c r="B21" s="110"/>
      <c r="C21" s="110"/>
      <c r="D21" s="110"/>
      <c r="E21" s="111"/>
      <c r="F21" s="37"/>
      <c r="G21" s="38">
        <f>SUM(G4:G20)</f>
        <v>0</v>
      </c>
      <c r="H21" s="37"/>
    </row>
    <row r="22" spans="1:8" x14ac:dyDescent="0.35">
      <c r="A22" s="109" t="s">
        <v>79</v>
      </c>
      <c r="B22" s="110"/>
      <c r="C22" s="110"/>
      <c r="D22" s="110"/>
      <c r="E22" s="111"/>
      <c r="F22" s="37"/>
      <c r="G22" s="38">
        <f>G21*13%</f>
        <v>0</v>
      </c>
      <c r="H22" s="37"/>
    </row>
    <row r="23" spans="1:8" ht="15" customHeight="1" x14ac:dyDescent="0.35">
      <c r="A23" s="109" t="s">
        <v>50</v>
      </c>
      <c r="B23" s="110"/>
      <c r="C23" s="110"/>
      <c r="D23" s="110"/>
      <c r="E23" s="111"/>
      <c r="F23" s="39"/>
      <c r="G23" s="40">
        <f>G22+G21</f>
        <v>0</v>
      </c>
      <c r="H23" s="39"/>
    </row>
    <row r="24" spans="1:8" x14ac:dyDescent="0.35">
      <c r="A24" s="112" t="s">
        <v>80</v>
      </c>
      <c r="B24" s="113"/>
      <c r="C24" s="113"/>
      <c r="D24" s="113"/>
      <c r="E24" s="114"/>
      <c r="F24" s="41"/>
      <c r="G24" s="41"/>
      <c r="H24" s="41"/>
    </row>
    <row r="25" spans="1:8" ht="24" customHeight="1" x14ac:dyDescent="0.35">
      <c r="A25" s="145" t="s">
        <v>197</v>
      </c>
      <c r="B25" s="145"/>
      <c r="C25" s="145"/>
      <c r="D25" s="145"/>
      <c r="E25" s="145"/>
      <c r="F25" s="145"/>
      <c r="G25" s="145"/>
      <c r="H25" s="145"/>
    </row>
  </sheetData>
  <sheetProtection algorithmName="SHA-512" hashValue="WnUN3WNQ6bIuALJaH0XHaygj6COwQywN0KBup4ziG+BRiUi807HNye7x7HlwH6NjOQVdBX5hHLspTFZO30Er5g==" saltValue="XqJ2kRec5rBBOlK1IbWEyg==" spinCount="100000" sheet="1" objects="1" scenarios="1"/>
  <mergeCells count="7">
    <mergeCell ref="A25:H25"/>
    <mergeCell ref="A1:H1"/>
    <mergeCell ref="A23:E23"/>
    <mergeCell ref="A24:E24"/>
    <mergeCell ref="A22:E22"/>
    <mergeCell ref="A21:E21"/>
    <mergeCell ref="A3:C3"/>
  </mergeCells>
  <pageMargins left="0.5" right="0.2" top="0.75" bottom="0.75" header="0.3" footer="0.3"/>
  <pageSetup paperSize="9" scale="85" orientation="portrait" verticalDpi="0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D7066-078C-4469-81DF-4CFD72E9444F}">
  <sheetPr>
    <pageSetUpPr fitToPage="1"/>
  </sheetPr>
  <dimension ref="A1:H15"/>
  <sheetViews>
    <sheetView zoomScale="84" zoomScaleNormal="84" zoomScaleSheetLayoutView="75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C7" sqref="C7"/>
    </sheetView>
  </sheetViews>
  <sheetFormatPr defaultColWidth="9.36328125" defaultRowHeight="14.5" x14ac:dyDescent="0.35"/>
  <cols>
    <col min="1" max="1" width="4" style="29" customWidth="1"/>
    <col min="2" max="2" width="20" style="29" customWidth="1"/>
    <col min="3" max="3" width="66.36328125" style="29" customWidth="1"/>
    <col min="4" max="4" width="8.36328125" style="29" customWidth="1"/>
    <col min="5" max="5" width="11.453125" style="29" customWidth="1"/>
    <col min="6" max="6" width="17.08984375" style="29" customWidth="1"/>
    <col min="7" max="7" width="18.6328125" style="29" customWidth="1"/>
    <col min="8" max="8" width="26.453125" style="29" customWidth="1"/>
    <col min="9" max="16384" width="9.36328125" style="29"/>
  </cols>
  <sheetData>
    <row r="1" spans="1:8" ht="24" customHeight="1" x14ac:dyDescent="0.35">
      <c r="A1" s="115" t="s">
        <v>201</v>
      </c>
      <c r="B1" s="115"/>
      <c r="C1" s="115"/>
      <c r="D1" s="115"/>
      <c r="E1" s="115"/>
    </row>
    <row r="2" spans="1:8" s="19" customFormat="1" ht="31.5" customHeight="1" x14ac:dyDescent="0.35">
      <c r="A2" s="57" t="s">
        <v>81</v>
      </c>
      <c r="B2" s="44" t="s">
        <v>53</v>
      </c>
      <c r="C2" s="45" t="s">
        <v>54</v>
      </c>
      <c r="D2" s="45" t="s">
        <v>4</v>
      </c>
      <c r="E2" s="45" t="s">
        <v>16</v>
      </c>
      <c r="F2" s="31" t="s">
        <v>17</v>
      </c>
      <c r="G2" s="31" t="s">
        <v>55</v>
      </c>
      <c r="H2" s="103" t="s">
        <v>196</v>
      </c>
    </row>
    <row r="3" spans="1:8" s="19" customFormat="1" ht="21" x14ac:dyDescent="0.35">
      <c r="A3" s="120" t="s">
        <v>82</v>
      </c>
      <c r="B3" s="120"/>
      <c r="C3" s="120"/>
      <c r="D3" s="45" t="s">
        <v>61</v>
      </c>
      <c r="E3" s="45">
        <v>583</v>
      </c>
      <c r="F3" s="53"/>
      <c r="G3" s="53"/>
      <c r="H3" s="53"/>
    </row>
    <row r="4" spans="1:8" s="55" customFormat="1" ht="62" x14ac:dyDescent="0.35">
      <c r="A4" s="58">
        <v>1</v>
      </c>
      <c r="B4" s="59" t="s">
        <v>83</v>
      </c>
      <c r="C4" s="60" t="s">
        <v>84</v>
      </c>
      <c r="D4" s="61" t="s">
        <v>23</v>
      </c>
      <c r="E4" s="61">
        <v>1</v>
      </c>
      <c r="F4" s="37"/>
      <c r="G4" s="54">
        <f>F4*E4</f>
        <v>0</v>
      </c>
      <c r="H4" s="37"/>
    </row>
    <row r="5" spans="1:8" s="55" customFormat="1" ht="62" x14ac:dyDescent="0.35">
      <c r="A5" s="58">
        <v>2</v>
      </c>
      <c r="B5" s="59" t="s">
        <v>85</v>
      </c>
      <c r="C5" s="59" t="s">
        <v>86</v>
      </c>
      <c r="D5" s="61" t="s">
        <v>23</v>
      </c>
      <c r="E5" s="61">
        <v>1</v>
      </c>
      <c r="F5" s="37"/>
      <c r="G5" s="54">
        <f t="shared" ref="G5:G10" si="0">F5*E5</f>
        <v>0</v>
      </c>
      <c r="H5" s="37"/>
    </row>
    <row r="6" spans="1:8" s="55" customFormat="1" ht="31" x14ac:dyDescent="0.35">
      <c r="A6" s="58">
        <v>3</v>
      </c>
      <c r="B6" s="59" t="s">
        <v>87</v>
      </c>
      <c r="C6" s="59" t="s">
        <v>88</v>
      </c>
      <c r="D6" s="61" t="s">
        <v>23</v>
      </c>
      <c r="E6" s="61">
        <v>1</v>
      </c>
      <c r="F6" s="37"/>
      <c r="G6" s="54">
        <f t="shared" si="0"/>
        <v>0</v>
      </c>
      <c r="H6" s="37"/>
    </row>
    <row r="7" spans="1:8" s="55" customFormat="1" ht="62" x14ac:dyDescent="0.35">
      <c r="A7" s="58">
        <v>4</v>
      </c>
      <c r="B7" s="59" t="s">
        <v>89</v>
      </c>
      <c r="C7" s="59" t="s">
        <v>90</v>
      </c>
      <c r="D7" s="61" t="s">
        <v>23</v>
      </c>
      <c r="E7" s="61">
        <v>1</v>
      </c>
      <c r="F7" s="37"/>
      <c r="G7" s="54">
        <f t="shared" si="0"/>
        <v>0</v>
      </c>
      <c r="H7" s="37"/>
    </row>
    <row r="8" spans="1:8" s="55" customFormat="1" ht="79" customHeight="1" x14ac:dyDescent="0.35">
      <c r="A8" s="58">
        <v>5</v>
      </c>
      <c r="B8" s="59" t="s">
        <v>91</v>
      </c>
      <c r="C8" s="59" t="s">
        <v>92</v>
      </c>
      <c r="D8" s="61" t="s">
        <v>23</v>
      </c>
      <c r="E8" s="61">
        <v>1</v>
      </c>
      <c r="F8" s="37"/>
      <c r="G8" s="54">
        <f t="shared" si="0"/>
        <v>0</v>
      </c>
      <c r="H8" s="37"/>
    </row>
    <row r="9" spans="1:8" s="55" customFormat="1" ht="52.25" customHeight="1" x14ac:dyDescent="0.35">
      <c r="A9" s="58">
        <v>6</v>
      </c>
      <c r="B9" s="59" t="s">
        <v>93</v>
      </c>
      <c r="C9" s="59" t="s">
        <v>94</v>
      </c>
      <c r="D9" s="61" t="s">
        <v>23</v>
      </c>
      <c r="E9" s="61">
        <v>1</v>
      </c>
      <c r="F9" s="37"/>
      <c r="G9" s="54">
        <f t="shared" si="0"/>
        <v>0</v>
      </c>
      <c r="H9" s="37"/>
    </row>
    <row r="10" spans="1:8" s="55" customFormat="1" ht="53.4" customHeight="1" x14ac:dyDescent="0.35">
      <c r="A10" s="58">
        <v>7</v>
      </c>
      <c r="B10" s="59" t="s">
        <v>178</v>
      </c>
      <c r="C10" s="62" t="s">
        <v>95</v>
      </c>
      <c r="D10" s="61" t="s">
        <v>23</v>
      </c>
      <c r="E10" s="61">
        <v>1</v>
      </c>
      <c r="F10" s="37"/>
      <c r="G10" s="54">
        <f t="shared" si="0"/>
        <v>0</v>
      </c>
      <c r="H10" s="37"/>
    </row>
    <row r="11" spans="1:8" ht="30" customHeight="1" x14ac:dyDescent="0.35">
      <c r="A11" s="119" t="s">
        <v>78</v>
      </c>
      <c r="B11" s="119"/>
      <c r="C11" s="119"/>
      <c r="D11" s="119"/>
      <c r="E11" s="119"/>
      <c r="F11" s="41"/>
      <c r="G11" s="56">
        <f>SUM(G4:G10)</f>
        <v>0</v>
      </c>
      <c r="H11" s="41"/>
    </row>
    <row r="12" spans="1:8" ht="30" customHeight="1" x14ac:dyDescent="0.35">
      <c r="A12" s="119" t="s">
        <v>79</v>
      </c>
      <c r="B12" s="119"/>
      <c r="C12" s="119"/>
      <c r="D12" s="119"/>
      <c r="E12" s="119"/>
      <c r="F12" s="41"/>
      <c r="G12" s="56">
        <f>G11*13%</f>
        <v>0</v>
      </c>
      <c r="H12" s="41"/>
    </row>
    <row r="13" spans="1:8" ht="30" customHeight="1" x14ac:dyDescent="0.35">
      <c r="A13" s="119" t="s">
        <v>50</v>
      </c>
      <c r="B13" s="119"/>
      <c r="C13" s="119"/>
      <c r="D13" s="119"/>
      <c r="E13" s="119"/>
      <c r="F13" s="41"/>
      <c r="G13" s="56">
        <f>G12+G11</f>
        <v>0</v>
      </c>
      <c r="H13" s="41"/>
    </row>
    <row r="14" spans="1:8" ht="30" customHeight="1" x14ac:dyDescent="0.35">
      <c r="A14" s="119" t="s">
        <v>80</v>
      </c>
      <c r="B14" s="119"/>
      <c r="C14" s="119"/>
      <c r="D14" s="119"/>
      <c r="E14" s="119"/>
      <c r="F14" s="41"/>
      <c r="G14" s="41"/>
      <c r="H14" s="41"/>
    </row>
    <row r="15" spans="1:8" ht="15.5" customHeight="1" x14ac:dyDescent="0.35">
      <c r="A15" s="145" t="s">
        <v>197</v>
      </c>
      <c r="B15" s="145"/>
      <c r="C15" s="145"/>
      <c r="D15" s="145"/>
      <c r="E15" s="145"/>
      <c r="F15" s="145"/>
      <c r="G15" s="145"/>
      <c r="H15" s="145"/>
    </row>
  </sheetData>
  <sheetProtection algorithmName="SHA-512" hashValue="fQw7Qf8xSFL0Jir3MkLo2wLJUWcy4DR56BSAq8UmL7W6htjQ//tBannEJVGuOXHISrbX4hefUbO359hBkh7Oog==" saltValue="04q4mfT8wjix0oRRHBrPyQ==" spinCount="100000" sheet="1" objects="1" scenarios="1"/>
  <mergeCells count="7">
    <mergeCell ref="A15:H15"/>
    <mergeCell ref="A13:E13"/>
    <mergeCell ref="A11:E11"/>
    <mergeCell ref="A12:E12"/>
    <mergeCell ref="A14:E14"/>
    <mergeCell ref="A1:E1"/>
    <mergeCell ref="A3:C3"/>
  </mergeCells>
  <printOptions horizontalCentered="1"/>
  <pageMargins left="0.7" right="0.2" top="0.62" bottom="0.75" header="0.3" footer="0.3"/>
  <pageSetup paperSize="9" scale="78" orientation="landscape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B3DE7-C518-4B19-A043-B2CC7B295D56}">
  <dimension ref="A1:H29"/>
  <sheetViews>
    <sheetView zoomScaleNormal="100" zoomScaleSheetLayoutView="78" workbookViewId="0">
      <pane xSplit="5" ySplit="3" topLeftCell="F4" activePane="bottomRight" state="frozen"/>
      <selection pane="topRight" activeCell="C11" sqref="C11"/>
      <selection pane="bottomLeft" activeCell="C11" sqref="C11"/>
      <selection pane="bottomRight" activeCell="C5" sqref="C5"/>
    </sheetView>
  </sheetViews>
  <sheetFormatPr defaultColWidth="9.36328125" defaultRowHeight="14.5" x14ac:dyDescent="0.35"/>
  <cols>
    <col min="1" max="1" width="6.453125" style="19" customWidth="1"/>
    <col min="2" max="2" width="21.36328125" style="55" customWidth="1"/>
    <col min="3" max="3" width="37.453125" style="19" customWidth="1"/>
    <col min="4" max="4" width="8.6328125" style="27" customWidth="1"/>
    <col min="5" max="5" width="6.36328125" style="27" customWidth="1"/>
    <col min="6" max="6" width="16.36328125" style="19" customWidth="1"/>
    <col min="7" max="7" width="16.54296875" style="19" customWidth="1"/>
    <col min="8" max="8" width="27.54296875" style="19" customWidth="1"/>
    <col min="9" max="16384" width="9.36328125" style="19"/>
  </cols>
  <sheetData>
    <row r="1" spans="1:8" ht="23.5" x14ac:dyDescent="0.35">
      <c r="A1" s="115" t="s">
        <v>202</v>
      </c>
      <c r="B1" s="115"/>
      <c r="C1" s="115"/>
      <c r="D1" s="115"/>
      <c r="E1" s="115"/>
      <c r="F1" s="29"/>
      <c r="G1" s="29"/>
      <c r="H1" s="29"/>
    </row>
    <row r="2" spans="1:8" ht="19.25" customHeight="1" x14ac:dyDescent="0.35">
      <c r="A2" s="43" t="s">
        <v>52</v>
      </c>
      <c r="B2" s="44" t="s">
        <v>53</v>
      </c>
      <c r="C2" s="45" t="s">
        <v>54</v>
      </c>
      <c r="D2" s="45" t="s">
        <v>4</v>
      </c>
      <c r="E2" s="45" t="s">
        <v>96</v>
      </c>
      <c r="F2" s="31" t="s">
        <v>17</v>
      </c>
      <c r="G2" s="31" t="s">
        <v>55</v>
      </c>
      <c r="H2" s="103" t="s">
        <v>196</v>
      </c>
    </row>
    <row r="3" spans="1:8" ht="31.5" customHeight="1" x14ac:dyDescent="0.35">
      <c r="A3" s="120" t="s">
        <v>97</v>
      </c>
      <c r="B3" s="120"/>
      <c r="C3" s="120"/>
      <c r="D3" s="45" t="s">
        <v>11</v>
      </c>
      <c r="E3" s="45">
        <v>800</v>
      </c>
      <c r="F3" s="31"/>
      <c r="G3" s="31"/>
      <c r="H3" s="53"/>
    </row>
    <row r="4" spans="1:8" ht="44" customHeight="1" x14ac:dyDescent="0.35">
      <c r="A4" s="47">
        <v>1</v>
      </c>
      <c r="B4" s="16" t="s">
        <v>98</v>
      </c>
      <c r="C4" s="63" t="s">
        <v>25</v>
      </c>
      <c r="D4" s="64" t="s">
        <v>23</v>
      </c>
      <c r="E4" s="64">
        <v>2</v>
      </c>
      <c r="F4" s="34"/>
      <c r="G4" s="35">
        <f>F4*E4</f>
        <v>0</v>
      </c>
      <c r="H4" s="34"/>
    </row>
    <row r="5" spans="1:8" ht="27" customHeight="1" x14ac:dyDescent="0.35">
      <c r="A5" s="47">
        <v>2</v>
      </c>
      <c r="B5" s="16" t="s">
        <v>99</v>
      </c>
      <c r="C5" s="63" t="s">
        <v>27</v>
      </c>
      <c r="D5" s="64" t="s">
        <v>23</v>
      </c>
      <c r="E5" s="64">
        <v>2</v>
      </c>
      <c r="F5" s="34"/>
      <c r="G5" s="35">
        <f t="shared" ref="G5:G24" si="0">F5*E5</f>
        <v>0</v>
      </c>
      <c r="H5" s="34"/>
    </row>
    <row r="6" spans="1:8" ht="27" customHeight="1" x14ac:dyDescent="0.35">
      <c r="A6" s="47">
        <v>3</v>
      </c>
      <c r="B6" s="16" t="s">
        <v>100</v>
      </c>
      <c r="C6" s="16" t="s">
        <v>101</v>
      </c>
      <c r="D6" s="64" t="s">
        <v>30</v>
      </c>
      <c r="E6" s="64">
        <v>1</v>
      </c>
      <c r="F6" s="34"/>
      <c r="G6" s="35">
        <f t="shared" si="0"/>
        <v>0</v>
      </c>
      <c r="H6" s="34"/>
    </row>
    <row r="7" spans="1:8" ht="27" customHeight="1" x14ac:dyDescent="0.35">
      <c r="A7" s="47">
        <v>4</v>
      </c>
      <c r="B7" s="16" t="s">
        <v>102</v>
      </c>
      <c r="C7" s="16" t="s">
        <v>103</v>
      </c>
      <c r="D7" s="64" t="s">
        <v>23</v>
      </c>
      <c r="E7" s="64">
        <v>2</v>
      </c>
      <c r="F7" s="34"/>
      <c r="G7" s="35">
        <f t="shared" si="0"/>
        <v>0</v>
      </c>
      <c r="H7" s="34"/>
    </row>
    <row r="8" spans="1:8" ht="27" customHeight="1" x14ac:dyDescent="0.35">
      <c r="A8" s="47">
        <v>5</v>
      </c>
      <c r="B8" s="16" t="s">
        <v>104</v>
      </c>
      <c r="C8" s="16" t="s">
        <v>105</v>
      </c>
      <c r="D8" s="64" t="s">
        <v>31</v>
      </c>
      <c r="E8" s="64">
        <v>1</v>
      </c>
      <c r="F8" s="34"/>
      <c r="G8" s="35">
        <f t="shared" si="0"/>
        <v>0</v>
      </c>
      <c r="H8" s="34"/>
    </row>
    <row r="9" spans="1:8" ht="27" customHeight="1" x14ac:dyDescent="0.35">
      <c r="A9" s="47">
        <v>6</v>
      </c>
      <c r="B9" s="16" t="s">
        <v>106</v>
      </c>
      <c r="C9" s="137" t="s">
        <v>179</v>
      </c>
      <c r="D9" s="64" t="s">
        <v>31</v>
      </c>
      <c r="E9" s="64">
        <v>1</v>
      </c>
      <c r="F9" s="34"/>
      <c r="G9" s="35">
        <f t="shared" si="0"/>
        <v>0</v>
      </c>
      <c r="H9" s="34"/>
    </row>
    <row r="10" spans="1:8" ht="27" customHeight="1" x14ac:dyDescent="0.35">
      <c r="A10" s="47">
        <v>7</v>
      </c>
      <c r="B10" s="16" t="s">
        <v>107</v>
      </c>
      <c r="C10" s="16" t="s">
        <v>108</v>
      </c>
      <c r="D10" s="64" t="s">
        <v>31</v>
      </c>
      <c r="E10" s="64">
        <v>1</v>
      </c>
      <c r="F10" s="34"/>
      <c r="G10" s="35">
        <f t="shared" si="0"/>
        <v>0</v>
      </c>
      <c r="H10" s="34"/>
    </row>
    <row r="11" spans="1:8" ht="43.5" x14ac:dyDescent="0.35">
      <c r="A11" s="47">
        <v>8</v>
      </c>
      <c r="B11" s="16" t="s">
        <v>109</v>
      </c>
      <c r="C11" s="63" t="s">
        <v>165</v>
      </c>
      <c r="D11" s="64" t="s">
        <v>166</v>
      </c>
      <c r="E11" s="64">
        <v>1</v>
      </c>
      <c r="F11" s="34"/>
      <c r="G11" s="35">
        <f t="shared" si="0"/>
        <v>0</v>
      </c>
      <c r="H11" s="63"/>
    </row>
    <row r="12" spans="1:8" ht="43.5" x14ac:dyDescent="0.35">
      <c r="A12" s="47">
        <v>9</v>
      </c>
      <c r="B12" s="16" t="s">
        <v>110</v>
      </c>
      <c r="C12" s="16" t="s">
        <v>29</v>
      </c>
      <c r="D12" s="64" t="s">
        <v>30</v>
      </c>
      <c r="E12" s="64">
        <v>2</v>
      </c>
      <c r="F12" s="34"/>
      <c r="G12" s="35">
        <f t="shared" si="0"/>
        <v>0</v>
      </c>
      <c r="H12" s="34"/>
    </row>
    <row r="13" spans="1:8" ht="24.75" customHeight="1" x14ac:dyDescent="0.35">
      <c r="A13" s="47">
        <v>10</v>
      </c>
      <c r="B13" s="16" t="s">
        <v>111</v>
      </c>
      <c r="C13" s="16" t="s">
        <v>112</v>
      </c>
      <c r="D13" s="64" t="s">
        <v>23</v>
      </c>
      <c r="E13" s="64">
        <v>4</v>
      </c>
      <c r="F13" s="34"/>
      <c r="G13" s="35">
        <f t="shared" si="0"/>
        <v>0</v>
      </c>
      <c r="H13" s="34"/>
    </row>
    <row r="14" spans="1:8" ht="28" customHeight="1" x14ac:dyDescent="0.35">
      <c r="A14" s="47">
        <v>11</v>
      </c>
      <c r="B14" s="16" t="s">
        <v>113</v>
      </c>
      <c r="C14" s="16" t="s">
        <v>180</v>
      </c>
      <c r="D14" s="64" t="s">
        <v>23</v>
      </c>
      <c r="E14" s="64">
        <v>1</v>
      </c>
      <c r="F14" s="34"/>
      <c r="G14" s="35">
        <f t="shared" si="0"/>
        <v>0</v>
      </c>
      <c r="H14" s="34"/>
    </row>
    <row r="15" spans="1:8" ht="24.75" customHeight="1" x14ac:dyDescent="0.35">
      <c r="A15" s="47">
        <v>12</v>
      </c>
      <c r="B15" s="16" t="s">
        <v>114</v>
      </c>
      <c r="C15" s="16" t="s">
        <v>115</v>
      </c>
      <c r="D15" s="64" t="s">
        <v>23</v>
      </c>
      <c r="E15" s="64">
        <v>1</v>
      </c>
      <c r="F15" s="34"/>
      <c r="G15" s="35">
        <f t="shared" si="0"/>
        <v>0</v>
      </c>
      <c r="H15" s="34"/>
    </row>
    <row r="16" spans="1:8" ht="40.5" customHeight="1" x14ac:dyDescent="0.35">
      <c r="A16" s="47">
        <v>13</v>
      </c>
      <c r="B16" s="16" t="s">
        <v>116</v>
      </c>
      <c r="C16" s="16" t="s">
        <v>160</v>
      </c>
      <c r="D16" s="64" t="s">
        <v>23</v>
      </c>
      <c r="E16" s="64">
        <v>1</v>
      </c>
      <c r="F16" s="34"/>
      <c r="G16" s="35">
        <f t="shared" si="0"/>
        <v>0</v>
      </c>
      <c r="H16" s="34"/>
    </row>
    <row r="17" spans="1:8" ht="24.75" customHeight="1" x14ac:dyDescent="0.35">
      <c r="A17" s="47">
        <v>14</v>
      </c>
      <c r="B17" s="16" t="s">
        <v>117</v>
      </c>
      <c r="C17" s="16" t="s">
        <v>118</v>
      </c>
      <c r="D17" s="64" t="s">
        <v>23</v>
      </c>
      <c r="E17" s="64">
        <v>1</v>
      </c>
      <c r="F17" s="34"/>
      <c r="G17" s="35">
        <f t="shared" si="0"/>
        <v>0</v>
      </c>
      <c r="H17" s="34"/>
    </row>
    <row r="18" spans="1:8" ht="45" customHeight="1" x14ac:dyDescent="0.35">
      <c r="A18" s="47">
        <v>15</v>
      </c>
      <c r="B18" s="16" t="s">
        <v>119</v>
      </c>
      <c r="C18" s="16" t="s">
        <v>157</v>
      </c>
      <c r="D18" s="64" t="s">
        <v>23</v>
      </c>
      <c r="E18" s="64">
        <v>1</v>
      </c>
      <c r="F18" s="34"/>
      <c r="G18" s="35">
        <f t="shared" si="0"/>
        <v>0</v>
      </c>
      <c r="H18" s="34"/>
    </row>
    <row r="19" spans="1:8" ht="24.75" customHeight="1" x14ac:dyDescent="0.35">
      <c r="A19" s="47">
        <v>16</v>
      </c>
      <c r="B19" s="16" t="s">
        <v>32</v>
      </c>
      <c r="C19" s="16" t="s">
        <v>33</v>
      </c>
      <c r="D19" s="64" t="s">
        <v>23</v>
      </c>
      <c r="E19" s="64">
        <v>1</v>
      </c>
      <c r="F19" s="34"/>
      <c r="G19" s="35">
        <f t="shared" si="0"/>
        <v>0</v>
      </c>
      <c r="H19" s="34"/>
    </row>
    <row r="20" spans="1:8" ht="24.75" customHeight="1" x14ac:dyDescent="0.35">
      <c r="A20" s="47">
        <v>17</v>
      </c>
      <c r="B20" s="16" t="s">
        <v>120</v>
      </c>
      <c r="C20" s="16" t="s">
        <v>182</v>
      </c>
      <c r="D20" s="64" t="s">
        <v>23</v>
      </c>
      <c r="E20" s="64">
        <v>1</v>
      </c>
      <c r="F20" s="34"/>
      <c r="G20" s="35">
        <f t="shared" si="0"/>
        <v>0</v>
      </c>
      <c r="H20" s="34"/>
    </row>
    <row r="21" spans="1:8" ht="24.75" customHeight="1" x14ac:dyDescent="0.35">
      <c r="A21" s="47">
        <v>18</v>
      </c>
      <c r="B21" s="16" t="s">
        <v>183</v>
      </c>
      <c r="C21" s="16" t="s">
        <v>121</v>
      </c>
      <c r="D21" s="64" t="s">
        <v>30</v>
      </c>
      <c r="E21" s="64">
        <v>1</v>
      </c>
      <c r="F21" s="34"/>
      <c r="G21" s="35">
        <f t="shared" si="0"/>
        <v>0</v>
      </c>
      <c r="H21" s="34"/>
    </row>
    <row r="22" spans="1:8" ht="32.5" customHeight="1" x14ac:dyDescent="0.35">
      <c r="A22" s="47">
        <v>19</v>
      </c>
      <c r="B22" s="16" t="s">
        <v>122</v>
      </c>
      <c r="C22" s="16" t="s">
        <v>123</v>
      </c>
      <c r="D22" s="64" t="s">
        <v>23</v>
      </c>
      <c r="E22" s="64">
        <v>12</v>
      </c>
      <c r="F22" s="34"/>
      <c r="G22" s="35">
        <f t="shared" si="0"/>
        <v>0</v>
      </c>
      <c r="H22" s="34"/>
    </row>
    <row r="23" spans="1:8" ht="24.75" customHeight="1" x14ac:dyDescent="0.35">
      <c r="A23" s="47">
        <v>20</v>
      </c>
      <c r="B23" s="16" t="s">
        <v>124</v>
      </c>
      <c r="C23" s="16" t="s">
        <v>185</v>
      </c>
      <c r="D23" s="64" t="s">
        <v>36</v>
      </c>
      <c r="E23" s="64">
        <v>1</v>
      </c>
      <c r="F23" s="34"/>
      <c r="G23" s="35">
        <f t="shared" si="0"/>
        <v>0</v>
      </c>
      <c r="H23" s="34"/>
    </row>
    <row r="24" spans="1:8" ht="27.5" customHeight="1" x14ac:dyDescent="0.35">
      <c r="A24" s="47">
        <v>21</v>
      </c>
      <c r="B24" s="16" t="s">
        <v>184</v>
      </c>
      <c r="C24" s="16" t="s">
        <v>125</v>
      </c>
      <c r="D24" s="64" t="s">
        <v>23</v>
      </c>
      <c r="E24" s="64">
        <v>1</v>
      </c>
      <c r="F24" s="34"/>
      <c r="G24" s="35">
        <f t="shared" si="0"/>
        <v>0</v>
      </c>
      <c r="H24" s="34"/>
    </row>
    <row r="25" spans="1:8" ht="24.75" customHeight="1" x14ac:dyDescent="0.35">
      <c r="A25" s="124" t="s">
        <v>78</v>
      </c>
      <c r="B25" s="124"/>
      <c r="C25" s="124"/>
      <c r="D25" s="124"/>
      <c r="E25" s="124"/>
      <c r="F25" s="41"/>
      <c r="G25" s="56">
        <f>SUM(G4:G24)</f>
        <v>0</v>
      </c>
      <c r="H25" s="41"/>
    </row>
    <row r="26" spans="1:8" ht="24.75" customHeight="1" x14ac:dyDescent="0.35">
      <c r="A26" s="124" t="s">
        <v>79</v>
      </c>
      <c r="B26" s="124"/>
      <c r="C26" s="124"/>
      <c r="D26" s="124"/>
      <c r="E26" s="124"/>
      <c r="F26" s="41"/>
      <c r="G26" s="56">
        <f>G25*13%</f>
        <v>0</v>
      </c>
      <c r="H26" s="41"/>
    </row>
    <row r="27" spans="1:8" ht="24.75" customHeight="1" x14ac:dyDescent="0.35">
      <c r="A27" s="124" t="s">
        <v>50</v>
      </c>
      <c r="B27" s="124"/>
      <c r="C27" s="124"/>
      <c r="D27" s="124"/>
      <c r="E27" s="124"/>
      <c r="F27" s="41"/>
      <c r="G27" s="56">
        <f>G26+G25</f>
        <v>0</v>
      </c>
      <c r="H27" s="41"/>
    </row>
    <row r="28" spans="1:8" ht="24.75" customHeight="1" x14ac:dyDescent="0.35">
      <c r="A28" s="121" t="s">
        <v>80</v>
      </c>
      <c r="B28" s="122"/>
      <c r="C28" s="122"/>
      <c r="D28" s="122"/>
      <c r="E28" s="122"/>
      <c r="F28" s="122"/>
      <c r="G28" s="123"/>
      <c r="H28" s="41"/>
    </row>
    <row r="29" spans="1:8" x14ac:dyDescent="0.35">
      <c r="A29" s="145" t="s">
        <v>197</v>
      </c>
      <c r="B29" s="145"/>
      <c r="C29" s="145"/>
      <c r="D29" s="145"/>
      <c r="E29" s="145"/>
      <c r="F29" s="145"/>
      <c r="G29" s="145"/>
      <c r="H29" s="145"/>
    </row>
  </sheetData>
  <sheetProtection algorithmName="SHA-512" hashValue="XNJDNzQNLwMr7/4R6X1nr7nzq7xgl7FQ5ExXOEz2h2eNg9ygF6iz9D05v70M9WCYUSCQpHZr7R8OdOfcoSzPRw==" saltValue="4jU3UasGrBSo6DZzpfPaHA==" spinCount="100000" sheet="1" objects="1" scenarios="1"/>
  <mergeCells count="7">
    <mergeCell ref="A29:H29"/>
    <mergeCell ref="A28:G28"/>
    <mergeCell ref="A25:E25"/>
    <mergeCell ref="A26:E26"/>
    <mergeCell ref="A27:E27"/>
    <mergeCell ref="A1:E1"/>
    <mergeCell ref="A3:C3"/>
  </mergeCells>
  <pageMargins left="0.7" right="0.2" top="0.75" bottom="0.75" header="0.3" footer="0.3"/>
  <pageSetup paperSize="9" scale="67" orientation="portrait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25A6B-CF2F-4662-802E-3CDFD30AA9C6}">
  <dimension ref="A1:H66"/>
  <sheetViews>
    <sheetView zoomScaleNormal="100" zoomScaleSheetLayoutView="80" workbookViewId="0">
      <pane xSplit="3" ySplit="4" topLeftCell="D20" activePane="bottomRight" state="frozen"/>
      <selection pane="topRight" activeCell="D1" sqref="D1"/>
      <selection pane="bottomLeft" activeCell="A5" sqref="A5"/>
      <selection pane="bottomRight" activeCell="B22" sqref="B22"/>
    </sheetView>
  </sheetViews>
  <sheetFormatPr defaultColWidth="9.08984375" defaultRowHeight="13" x14ac:dyDescent="0.35"/>
  <cols>
    <col min="1" max="1" width="5.36328125" style="66" customWidth="1"/>
    <col min="2" max="2" width="63.36328125" style="66" customWidth="1"/>
    <col min="3" max="3" width="5.453125" style="66" bestFit="1" customWidth="1"/>
    <col min="4" max="4" width="7.90625" style="91" bestFit="1" customWidth="1"/>
    <col min="5" max="5" width="17.54296875" style="66" customWidth="1"/>
    <col min="6" max="6" width="21" style="66" customWidth="1"/>
    <col min="7" max="7" width="22" style="66" customWidth="1"/>
    <col min="8" max="16384" width="9.08984375" style="66"/>
  </cols>
  <sheetData>
    <row r="1" spans="1:7" ht="24.65" customHeight="1" thickBot="1" x14ac:dyDescent="0.4">
      <c r="A1" s="65" t="s">
        <v>203</v>
      </c>
      <c r="B1" s="65"/>
      <c r="C1" s="65"/>
      <c r="D1" s="65"/>
    </row>
    <row r="2" spans="1:7" s="70" customFormat="1" ht="24.65" customHeight="1" x14ac:dyDescent="0.35">
      <c r="A2" s="92" t="s">
        <v>2</v>
      </c>
      <c r="B2" s="93" t="s">
        <v>15</v>
      </c>
      <c r="C2" s="93" t="s">
        <v>4</v>
      </c>
      <c r="D2" s="93" t="s">
        <v>16</v>
      </c>
      <c r="E2" s="69" t="s">
        <v>17</v>
      </c>
      <c r="F2" s="69" t="s">
        <v>18</v>
      </c>
      <c r="G2" s="141" t="s">
        <v>196</v>
      </c>
    </row>
    <row r="3" spans="1:7" ht="18.75" customHeight="1" x14ac:dyDescent="0.35">
      <c r="A3" s="133" t="s">
        <v>188</v>
      </c>
      <c r="B3" s="134"/>
      <c r="C3" s="94" t="s">
        <v>11</v>
      </c>
      <c r="D3" s="94">
        <v>639</v>
      </c>
      <c r="E3" s="71"/>
      <c r="F3" s="71"/>
      <c r="G3" s="72"/>
    </row>
    <row r="4" spans="1:7" ht="18.75" customHeight="1" x14ac:dyDescent="0.35">
      <c r="A4" s="95" t="s">
        <v>126</v>
      </c>
      <c r="B4" s="132" t="s">
        <v>127</v>
      </c>
      <c r="C4" s="132"/>
      <c r="D4" s="132"/>
      <c r="E4" s="71"/>
      <c r="F4" s="71"/>
      <c r="G4" s="72"/>
    </row>
    <row r="5" spans="1:7" ht="25.25" customHeight="1" x14ac:dyDescent="0.35">
      <c r="A5" s="96">
        <v>1</v>
      </c>
      <c r="B5" s="97" t="s">
        <v>128</v>
      </c>
      <c r="C5" s="98" t="s">
        <v>31</v>
      </c>
      <c r="D5" s="99">
        <v>5</v>
      </c>
      <c r="E5" s="71"/>
      <c r="F5" s="77">
        <f>E5*D5</f>
        <v>0</v>
      </c>
      <c r="G5" s="72"/>
    </row>
    <row r="6" spans="1:7" ht="25.25" customHeight="1" x14ac:dyDescent="0.35">
      <c r="A6" s="96">
        <v>2</v>
      </c>
      <c r="B6" s="97" t="s">
        <v>129</v>
      </c>
      <c r="C6" s="98" t="s">
        <v>31</v>
      </c>
      <c r="D6" s="99">
        <v>5</v>
      </c>
      <c r="E6" s="71"/>
      <c r="F6" s="77">
        <f t="shared" ref="F6:F27" si="0">E6*D6</f>
        <v>0</v>
      </c>
      <c r="G6" s="72"/>
    </row>
    <row r="7" spans="1:7" ht="25.25" customHeight="1" x14ac:dyDescent="0.35">
      <c r="A7" s="96">
        <v>2</v>
      </c>
      <c r="B7" s="97" t="s">
        <v>130</v>
      </c>
      <c r="C7" s="98" t="s">
        <v>131</v>
      </c>
      <c r="D7" s="99">
        <v>12</v>
      </c>
      <c r="E7" s="71"/>
      <c r="F7" s="77">
        <f t="shared" si="0"/>
        <v>0</v>
      </c>
      <c r="G7" s="72"/>
    </row>
    <row r="8" spans="1:7" ht="25.25" customHeight="1" x14ac:dyDescent="0.35">
      <c r="A8" s="96">
        <v>3</v>
      </c>
      <c r="B8" s="97" t="s">
        <v>132</v>
      </c>
      <c r="C8" s="98" t="s">
        <v>131</v>
      </c>
      <c r="D8" s="99">
        <v>2</v>
      </c>
      <c r="E8" s="71"/>
      <c r="F8" s="77">
        <f t="shared" si="0"/>
        <v>0</v>
      </c>
      <c r="G8" s="72"/>
    </row>
    <row r="9" spans="1:7" ht="25.25" customHeight="1" x14ac:dyDescent="0.35">
      <c r="A9" s="96">
        <v>4</v>
      </c>
      <c r="B9" s="97" t="s">
        <v>133</v>
      </c>
      <c r="C9" s="98" t="s">
        <v>131</v>
      </c>
      <c r="D9" s="99">
        <v>6</v>
      </c>
      <c r="E9" s="71"/>
      <c r="F9" s="77">
        <f t="shared" si="0"/>
        <v>0</v>
      </c>
      <c r="G9" s="78"/>
    </row>
    <row r="10" spans="1:7" ht="25.25" customHeight="1" x14ac:dyDescent="0.35">
      <c r="A10" s="96">
        <v>5</v>
      </c>
      <c r="B10" s="97" t="s">
        <v>134</v>
      </c>
      <c r="C10" s="98" t="s">
        <v>131</v>
      </c>
      <c r="D10" s="99">
        <v>2</v>
      </c>
      <c r="E10" s="71"/>
      <c r="F10" s="77">
        <f t="shared" si="0"/>
        <v>0</v>
      </c>
      <c r="G10" s="72"/>
    </row>
    <row r="11" spans="1:7" ht="25.25" customHeight="1" x14ac:dyDescent="0.35">
      <c r="A11" s="96">
        <v>6</v>
      </c>
      <c r="B11" s="97" t="s">
        <v>135</v>
      </c>
      <c r="C11" s="98" t="s">
        <v>131</v>
      </c>
      <c r="D11" s="99">
        <v>1</v>
      </c>
      <c r="E11" s="71"/>
      <c r="F11" s="77">
        <f t="shared" si="0"/>
        <v>0</v>
      </c>
      <c r="G11" s="72"/>
    </row>
    <row r="12" spans="1:7" ht="25.25" customHeight="1" x14ac:dyDescent="0.35">
      <c r="A12" s="95" t="s">
        <v>136</v>
      </c>
      <c r="B12" s="132" t="s">
        <v>137</v>
      </c>
      <c r="C12" s="132"/>
      <c r="D12" s="132"/>
      <c r="E12" s="71"/>
      <c r="F12" s="77">
        <f t="shared" si="0"/>
        <v>0</v>
      </c>
      <c r="G12" s="72"/>
    </row>
    <row r="13" spans="1:7" ht="25.25" customHeight="1" x14ac:dyDescent="0.35">
      <c r="A13" s="96">
        <v>1</v>
      </c>
      <c r="B13" s="97" t="s">
        <v>187</v>
      </c>
      <c r="C13" s="98" t="s">
        <v>131</v>
      </c>
      <c r="D13" s="99">
        <v>1</v>
      </c>
      <c r="E13" s="71"/>
      <c r="F13" s="77">
        <f t="shared" si="0"/>
        <v>0</v>
      </c>
      <c r="G13" s="72"/>
    </row>
    <row r="14" spans="1:7" ht="25.25" customHeight="1" x14ac:dyDescent="0.35">
      <c r="A14" s="96">
        <v>2</v>
      </c>
      <c r="B14" s="97" t="s">
        <v>186</v>
      </c>
      <c r="C14" s="98" t="s">
        <v>131</v>
      </c>
      <c r="D14" s="99">
        <v>1</v>
      </c>
      <c r="E14" s="71"/>
      <c r="F14" s="77">
        <f t="shared" si="0"/>
        <v>0</v>
      </c>
      <c r="G14" s="72"/>
    </row>
    <row r="15" spans="1:7" ht="25.25" customHeight="1" x14ac:dyDescent="0.35">
      <c r="A15" s="96">
        <v>3</v>
      </c>
      <c r="B15" s="97" t="s">
        <v>189</v>
      </c>
      <c r="C15" s="98" t="s">
        <v>131</v>
      </c>
      <c r="D15" s="99">
        <v>2</v>
      </c>
      <c r="E15" s="71"/>
      <c r="F15" s="77">
        <f t="shared" si="0"/>
        <v>0</v>
      </c>
      <c r="G15" s="72"/>
    </row>
    <row r="16" spans="1:7" ht="25.25" customHeight="1" x14ac:dyDescent="0.35">
      <c r="A16" s="96">
        <v>4</v>
      </c>
      <c r="B16" s="97" t="s">
        <v>190</v>
      </c>
      <c r="C16" s="98" t="s">
        <v>131</v>
      </c>
      <c r="D16" s="99">
        <v>1</v>
      </c>
      <c r="E16" s="71"/>
      <c r="F16" s="77">
        <f t="shared" si="0"/>
        <v>0</v>
      </c>
      <c r="G16" s="72"/>
    </row>
    <row r="17" spans="1:7" ht="25.25" customHeight="1" x14ac:dyDescent="0.35">
      <c r="A17" s="96">
        <v>5</v>
      </c>
      <c r="B17" s="97" t="s">
        <v>138</v>
      </c>
      <c r="C17" s="98" t="s">
        <v>131</v>
      </c>
      <c r="D17" s="99">
        <v>1</v>
      </c>
      <c r="E17" s="71"/>
      <c r="F17" s="77">
        <f t="shared" si="0"/>
        <v>0</v>
      </c>
      <c r="G17" s="72"/>
    </row>
    <row r="18" spans="1:7" ht="25.25" customHeight="1" x14ac:dyDescent="0.35">
      <c r="A18" s="96">
        <v>6</v>
      </c>
      <c r="B18" s="97" t="s">
        <v>139</v>
      </c>
      <c r="C18" s="98" t="s">
        <v>131</v>
      </c>
      <c r="D18" s="99">
        <v>1</v>
      </c>
      <c r="E18" s="71"/>
      <c r="F18" s="77">
        <f t="shared" si="0"/>
        <v>0</v>
      </c>
      <c r="G18" s="72"/>
    </row>
    <row r="19" spans="1:7" ht="25.25" customHeight="1" x14ac:dyDescent="0.35">
      <c r="A19" s="100">
        <v>7</v>
      </c>
      <c r="B19" s="97" t="s">
        <v>193</v>
      </c>
      <c r="C19" s="98" t="s">
        <v>140</v>
      </c>
      <c r="D19" s="99">
        <v>2</v>
      </c>
      <c r="E19" s="16"/>
      <c r="F19" s="77">
        <f t="shared" si="0"/>
        <v>0</v>
      </c>
      <c r="G19" s="72"/>
    </row>
    <row r="20" spans="1:7" ht="14.5" x14ac:dyDescent="0.35">
      <c r="A20" s="100">
        <v>8</v>
      </c>
      <c r="B20" s="142" t="s">
        <v>194</v>
      </c>
      <c r="C20" s="98" t="s">
        <v>140</v>
      </c>
      <c r="D20" s="99">
        <v>1</v>
      </c>
      <c r="E20" s="71"/>
      <c r="F20" s="77">
        <f t="shared" si="0"/>
        <v>0</v>
      </c>
      <c r="G20" s="72"/>
    </row>
    <row r="21" spans="1:7" ht="58" customHeight="1" x14ac:dyDescent="0.35">
      <c r="A21" s="100">
        <v>9</v>
      </c>
      <c r="B21" s="142" t="s">
        <v>195</v>
      </c>
      <c r="C21" s="98" t="s">
        <v>140</v>
      </c>
      <c r="D21" s="99">
        <v>1</v>
      </c>
      <c r="E21" s="71"/>
      <c r="F21" s="77"/>
      <c r="G21" s="72"/>
    </row>
    <row r="22" spans="1:7" ht="25.25" customHeight="1" x14ac:dyDescent="0.35">
      <c r="A22" s="100">
        <v>10</v>
      </c>
      <c r="B22" s="97" t="s">
        <v>141</v>
      </c>
      <c r="C22" s="98" t="s">
        <v>142</v>
      </c>
      <c r="D22" s="99">
        <v>2</v>
      </c>
      <c r="E22" s="71"/>
      <c r="F22" s="77">
        <f t="shared" si="0"/>
        <v>0</v>
      </c>
      <c r="G22" s="72"/>
    </row>
    <row r="23" spans="1:7" ht="25.25" customHeight="1" x14ac:dyDescent="0.35">
      <c r="A23" s="95" t="s">
        <v>143</v>
      </c>
      <c r="B23" s="132" t="s">
        <v>144</v>
      </c>
      <c r="C23" s="132"/>
      <c r="D23" s="132"/>
      <c r="E23" s="71"/>
      <c r="F23" s="77">
        <f t="shared" si="0"/>
        <v>0</v>
      </c>
      <c r="G23" s="72"/>
    </row>
    <row r="24" spans="1:7" ht="25.25" customHeight="1" x14ac:dyDescent="0.35">
      <c r="A24" s="96">
        <v>1</v>
      </c>
      <c r="B24" s="97" t="s">
        <v>145</v>
      </c>
      <c r="C24" s="98" t="s">
        <v>146</v>
      </c>
      <c r="D24" s="99">
        <v>1.2</v>
      </c>
      <c r="E24" s="71"/>
      <c r="F24" s="77">
        <f t="shared" si="0"/>
        <v>0</v>
      </c>
      <c r="G24" s="72"/>
    </row>
    <row r="25" spans="1:7" ht="25.25" customHeight="1" x14ac:dyDescent="0.35">
      <c r="A25" s="96">
        <v>2</v>
      </c>
      <c r="B25" s="97" t="s">
        <v>147</v>
      </c>
      <c r="C25" s="98" t="s">
        <v>146</v>
      </c>
      <c r="D25" s="101">
        <v>1.5</v>
      </c>
      <c r="E25" s="71"/>
      <c r="F25" s="77">
        <f t="shared" si="0"/>
        <v>0</v>
      </c>
      <c r="G25" s="72"/>
    </row>
    <row r="26" spans="1:7" ht="25.25" customHeight="1" x14ac:dyDescent="0.35">
      <c r="A26" s="96">
        <v>3</v>
      </c>
      <c r="B26" s="97" t="s">
        <v>191</v>
      </c>
      <c r="C26" s="98" t="s">
        <v>131</v>
      </c>
      <c r="D26" s="99">
        <v>1</v>
      </c>
      <c r="E26" s="71"/>
      <c r="F26" s="77">
        <f t="shared" si="0"/>
        <v>0</v>
      </c>
      <c r="G26" s="72"/>
    </row>
    <row r="27" spans="1:7" ht="25.25" customHeight="1" x14ac:dyDescent="0.35">
      <c r="A27" s="96">
        <v>4</v>
      </c>
      <c r="B27" s="138" t="s">
        <v>192</v>
      </c>
      <c r="C27" s="98" t="s">
        <v>58</v>
      </c>
      <c r="D27" s="99">
        <v>1</v>
      </c>
      <c r="E27" s="71"/>
      <c r="F27" s="77">
        <f t="shared" si="0"/>
        <v>0</v>
      </c>
      <c r="G27" s="72"/>
    </row>
    <row r="28" spans="1:7" ht="25.25" customHeight="1" x14ac:dyDescent="0.35">
      <c r="A28" s="128" t="s">
        <v>149</v>
      </c>
      <c r="B28" s="129"/>
      <c r="C28" s="129"/>
      <c r="D28" s="129"/>
      <c r="E28" s="130"/>
      <c r="F28" s="81">
        <f>SUM(F5:F27)</f>
        <v>0</v>
      </c>
      <c r="G28" s="72"/>
    </row>
    <row r="29" spans="1:7" ht="25.25" customHeight="1" x14ac:dyDescent="0.35">
      <c r="A29" s="128" t="s">
        <v>49</v>
      </c>
      <c r="B29" s="129"/>
      <c r="C29" s="129"/>
      <c r="D29" s="129"/>
      <c r="E29" s="130"/>
      <c r="F29" s="81">
        <f>F28*13%</f>
        <v>0</v>
      </c>
      <c r="G29" s="72"/>
    </row>
    <row r="30" spans="1:7" ht="25.25" customHeight="1" x14ac:dyDescent="0.35">
      <c r="A30" s="128" t="s">
        <v>50</v>
      </c>
      <c r="B30" s="129"/>
      <c r="C30" s="129"/>
      <c r="D30" s="129"/>
      <c r="E30" s="130"/>
      <c r="F30" s="81">
        <f>F29+F28</f>
        <v>0</v>
      </c>
      <c r="G30" s="72"/>
    </row>
    <row r="31" spans="1:7" ht="20" customHeight="1" thickBot="1" x14ac:dyDescent="0.4">
      <c r="A31" s="125" t="s">
        <v>51</v>
      </c>
      <c r="B31" s="126"/>
      <c r="C31" s="126"/>
      <c r="D31" s="126"/>
      <c r="E31" s="126"/>
      <c r="F31" s="126"/>
      <c r="G31" s="127"/>
    </row>
    <row r="32" spans="1:7" ht="14.75" customHeight="1" x14ac:dyDescent="0.35">
      <c r="A32" s="161" t="s">
        <v>197</v>
      </c>
      <c r="B32" s="161"/>
      <c r="C32" s="161"/>
      <c r="D32" s="161"/>
      <c r="E32" s="161"/>
      <c r="F32" s="161"/>
      <c r="G32" s="161"/>
    </row>
    <row r="33" spans="1:7" x14ac:dyDescent="0.35">
      <c r="A33" s="82"/>
      <c r="B33" s="83"/>
      <c r="C33" s="84"/>
      <c r="D33" s="85"/>
    </row>
    <row r="34" spans="1:7" x14ac:dyDescent="0.35">
      <c r="A34" s="82"/>
      <c r="B34" s="83"/>
      <c r="C34" s="84"/>
      <c r="D34" s="85"/>
    </row>
    <row r="35" spans="1:7" ht="21.5" thickBot="1" x14ac:dyDescent="0.4">
      <c r="A35" s="65" t="s">
        <v>150</v>
      </c>
      <c r="B35" s="65"/>
      <c r="C35" s="65"/>
      <c r="D35" s="65"/>
    </row>
    <row r="36" spans="1:7" ht="29" customHeight="1" x14ac:dyDescent="0.35">
      <c r="A36" s="67"/>
      <c r="B36" s="68" t="s">
        <v>15</v>
      </c>
      <c r="C36" s="68" t="s">
        <v>4</v>
      </c>
      <c r="D36" s="68" t="s">
        <v>16</v>
      </c>
      <c r="E36" s="67" t="s">
        <v>17</v>
      </c>
      <c r="F36" s="67" t="s">
        <v>18</v>
      </c>
      <c r="G36" s="86" t="s">
        <v>19</v>
      </c>
    </row>
    <row r="37" spans="1:7" ht="18.75" customHeight="1" x14ac:dyDescent="0.35">
      <c r="A37" s="135" t="s">
        <v>151</v>
      </c>
      <c r="B37" s="136"/>
      <c r="C37" s="87" t="s">
        <v>9</v>
      </c>
      <c r="D37" s="87">
        <v>426</v>
      </c>
      <c r="E37" s="88"/>
      <c r="F37" s="88"/>
      <c r="G37" s="89"/>
    </row>
    <row r="38" spans="1:7" ht="25.25" customHeight="1" x14ac:dyDescent="0.35">
      <c r="A38" s="90" t="s">
        <v>126</v>
      </c>
      <c r="B38" s="131" t="s">
        <v>127</v>
      </c>
      <c r="C38" s="131"/>
      <c r="D38" s="131"/>
      <c r="E38" s="71"/>
      <c r="F38" s="71"/>
      <c r="G38" s="72"/>
    </row>
    <row r="39" spans="1:7" ht="25.25" customHeight="1" x14ac:dyDescent="0.35">
      <c r="A39" s="79">
        <v>1</v>
      </c>
      <c r="B39" s="74" t="s">
        <v>128</v>
      </c>
      <c r="C39" s="75" t="s">
        <v>31</v>
      </c>
      <c r="D39" s="76">
        <v>5</v>
      </c>
      <c r="E39" s="71"/>
      <c r="F39" s="81">
        <f>E39*D39</f>
        <v>0</v>
      </c>
      <c r="G39" s="72"/>
    </row>
    <row r="40" spans="1:7" ht="25.25" customHeight="1" x14ac:dyDescent="0.35">
      <c r="A40" s="79">
        <v>2</v>
      </c>
      <c r="B40" s="74" t="s">
        <v>129</v>
      </c>
      <c r="C40" s="75" t="s">
        <v>31</v>
      </c>
      <c r="D40" s="76">
        <v>5</v>
      </c>
      <c r="E40" s="71"/>
      <c r="F40" s="81">
        <f t="shared" ref="F40:F61" si="1">E40*D40</f>
        <v>0</v>
      </c>
      <c r="G40" s="72"/>
    </row>
    <row r="41" spans="1:7" ht="25.25" customHeight="1" x14ac:dyDescent="0.35">
      <c r="A41" s="79">
        <v>2</v>
      </c>
      <c r="B41" s="74" t="s">
        <v>130</v>
      </c>
      <c r="C41" s="75" t="s">
        <v>131</v>
      </c>
      <c r="D41" s="76">
        <v>12</v>
      </c>
      <c r="E41" s="71"/>
      <c r="F41" s="81">
        <f t="shared" si="1"/>
        <v>0</v>
      </c>
      <c r="G41" s="72"/>
    </row>
    <row r="42" spans="1:7" ht="25.25" customHeight="1" x14ac:dyDescent="0.35">
      <c r="A42" s="79">
        <v>3</v>
      </c>
      <c r="B42" s="74" t="s">
        <v>132</v>
      </c>
      <c r="C42" s="75" t="s">
        <v>131</v>
      </c>
      <c r="D42" s="76">
        <v>2</v>
      </c>
      <c r="E42" s="71"/>
      <c r="F42" s="81">
        <f t="shared" si="1"/>
        <v>0</v>
      </c>
      <c r="G42" s="72"/>
    </row>
    <row r="43" spans="1:7" ht="25.25" customHeight="1" x14ac:dyDescent="0.35">
      <c r="A43" s="79">
        <v>4</v>
      </c>
      <c r="B43" s="74" t="s">
        <v>133</v>
      </c>
      <c r="C43" s="75" t="s">
        <v>131</v>
      </c>
      <c r="D43" s="76">
        <v>6</v>
      </c>
      <c r="E43" s="71"/>
      <c r="F43" s="81">
        <f t="shared" si="1"/>
        <v>0</v>
      </c>
      <c r="G43" s="72"/>
    </row>
    <row r="44" spans="1:7" ht="25.25" customHeight="1" x14ac:dyDescent="0.35">
      <c r="A44" s="79">
        <v>5</v>
      </c>
      <c r="B44" s="74" t="s">
        <v>134</v>
      </c>
      <c r="C44" s="75" t="s">
        <v>131</v>
      </c>
      <c r="D44" s="76">
        <v>2</v>
      </c>
      <c r="E44" s="71"/>
      <c r="F44" s="81">
        <f t="shared" si="1"/>
        <v>0</v>
      </c>
      <c r="G44" s="72"/>
    </row>
    <row r="45" spans="1:7" ht="25.25" customHeight="1" x14ac:dyDescent="0.35">
      <c r="A45" s="79">
        <v>6</v>
      </c>
      <c r="B45" s="74" t="s">
        <v>135</v>
      </c>
      <c r="C45" s="75" t="s">
        <v>131</v>
      </c>
      <c r="D45" s="76">
        <v>1</v>
      </c>
      <c r="E45" s="71"/>
      <c r="F45" s="81">
        <f t="shared" si="1"/>
        <v>0</v>
      </c>
      <c r="G45" s="72"/>
    </row>
    <row r="46" spans="1:7" ht="25.25" customHeight="1" x14ac:dyDescent="0.35">
      <c r="A46" s="90" t="s">
        <v>136</v>
      </c>
      <c r="B46" s="131" t="s">
        <v>137</v>
      </c>
      <c r="C46" s="131"/>
      <c r="D46" s="131"/>
      <c r="E46" s="71"/>
      <c r="F46" s="81">
        <f t="shared" si="1"/>
        <v>0</v>
      </c>
      <c r="G46" s="72"/>
    </row>
    <row r="47" spans="1:7" ht="25.25" customHeight="1" x14ac:dyDescent="0.35">
      <c r="A47" s="79">
        <v>1</v>
      </c>
      <c r="B47" s="97" t="s">
        <v>187</v>
      </c>
      <c r="C47" s="75" t="s">
        <v>131</v>
      </c>
      <c r="D47" s="76">
        <v>1</v>
      </c>
      <c r="E47" s="71"/>
      <c r="F47" s="81">
        <f t="shared" si="1"/>
        <v>0</v>
      </c>
      <c r="G47" s="72"/>
    </row>
    <row r="48" spans="1:7" ht="25.25" customHeight="1" x14ac:dyDescent="0.35">
      <c r="A48" s="79">
        <v>2</v>
      </c>
      <c r="B48" s="97" t="s">
        <v>186</v>
      </c>
      <c r="C48" s="75" t="s">
        <v>131</v>
      </c>
      <c r="D48" s="76">
        <v>1</v>
      </c>
      <c r="E48" s="71"/>
      <c r="F48" s="81">
        <f t="shared" si="1"/>
        <v>0</v>
      </c>
      <c r="G48" s="72"/>
    </row>
    <row r="49" spans="1:7" ht="25.25" customHeight="1" x14ac:dyDescent="0.35">
      <c r="A49" s="79">
        <v>3</v>
      </c>
      <c r="B49" s="97" t="s">
        <v>189</v>
      </c>
      <c r="C49" s="75" t="s">
        <v>131</v>
      </c>
      <c r="D49" s="76">
        <v>2</v>
      </c>
      <c r="E49" s="71"/>
      <c r="F49" s="81">
        <f t="shared" si="1"/>
        <v>0</v>
      </c>
      <c r="G49" s="72"/>
    </row>
    <row r="50" spans="1:7" ht="25.25" customHeight="1" x14ac:dyDescent="0.35">
      <c r="A50" s="79">
        <v>4</v>
      </c>
      <c r="B50" s="97" t="s">
        <v>190</v>
      </c>
      <c r="C50" s="75" t="s">
        <v>131</v>
      </c>
      <c r="D50" s="76">
        <v>1</v>
      </c>
      <c r="E50" s="71"/>
      <c r="F50" s="81">
        <f t="shared" si="1"/>
        <v>0</v>
      </c>
      <c r="G50" s="72"/>
    </row>
    <row r="51" spans="1:7" ht="25.25" customHeight="1" x14ac:dyDescent="0.35">
      <c r="A51" s="79">
        <v>5</v>
      </c>
      <c r="B51" s="74" t="s">
        <v>138</v>
      </c>
      <c r="C51" s="75" t="s">
        <v>131</v>
      </c>
      <c r="D51" s="76">
        <v>1</v>
      </c>
      <c r="E51" s="71"/>
      <c r="F51" s="81">
        <f t="shared" si="1"/>
        <v>0</v>
      </c>
      <c r="G51" s="72"/>
    </row>
    <row r="52" spans="1:7" ht="25.25" customHeight="1" x14ac:dyDescent="0.35">
      <c r="A52" s="79">
        <v>6</v>
      </c>
      <c r="B52" s="74" t="s">
        <v>139</v>
      </c>
      <c r="C52" s="75" t="s">
        <v>131</v>
      </c>
      <c r="D52" s="76">
        <v>1</v>
      </c>
      <c r="E52" s="71"/>
      <c r="F52" s="81">
        <f t="shared" si="1"/>
        <v>0</v>
      </c>
      <c r="G52" s="72"/>
    </row>
    <row r="53" spans="1:7" ht="25.25" customHeight="1" x14ac:dyDescent="0.35">
      <c r="A53" s="79">
        <v>7</v>
      </c>
      <c r="B53" s="97" t="s">
        <v>193</v>
      </c>
      <c r="C53" s="75" t="s">
        <v>140</v>
      </c>
      <c r="D53" s="76">
        <v>2</v>
      </c>
      <c r="E53" s="71"/>
      <c r="F53" s="81">
        <f t="shared" si="1"/>
        <v>0</v>
      </c>
      <c r="G53" s="72"/>
    </row>
    <row r="54" spans="1:7" ht="25.25" customHeight="1" x14ac:dyDescent="0.35">
      <c r="A54" s="79">
        <v>8</v>
      </c>
      <c r="B54" s="139" t="s">
        <v>194</v>
      </c>
      <c r="C54" s="98" t="s">
        <v>140</v>
      </c>
      <c r="D54" s="99">
        <v>1</v>
      </c>
      <c r="E54" s="71"/>
      <c r="F54" s="81">
        <f t="shared" si="1"/>
        <v>0</v>
      </c>
      <c r="G54" s="72"/>
    </row>
    <row r="55" spans="1:7" ht="25.25" customHeight="1" x14ac:dyDescent="0.35">
      <c r="A55" s="79">
        <v>9</v>
      </c>
      <c r="B55" s="139" t="s">
        <v>195</v>
      </c>
      <c r="C55" s="98" t="s">
        <v>140</v>
      </c>
      <c r="D55" s="99">
        <v>1</v>
      </c>
      <c r="E55" s="71"/>
      <c r="F55" s="81"/>
      <c r="G55" s="72"/>
    </row>
    <row r="56" spans="1:7" ht="25.25" customHeight="1" x14ac:dyDescent="0.35">
      <c r="A56" s="79">
        <v>10</v>
      </c>
      <c r="B56" s="74" t="s">
        <v>152</v>
      </c>
      <c r="C56" s="75" t="s">
        <v>131</v>
      </c>
      <c r="D56" s="76">
        <v>2</v>
      </c>
      <c r="E56" s="71"/>
      <c r="F56" s="81">
        <f t="shared" si="1"/>
        <v>0</v>
      </c>
      <c r="G56" s="72"/>
    </row>
    <row r="57" spans="1:7" ht="25.25" customHeight="1" x14ac:dyDescent="0.35">
      <c r="A57" s="79" t="s">
        <v>143</v>
      </c>
      <c r="B57" s="131" t="s">
        <v>144</v>
      </c>
      <c r="C57" s="131"/>
      <c r="D57" s="131"/>
      <c r="E57" s="71"/>
      <c r="F57" s="81">
        <f t="shared" si="1"/>
        <v>0</v>
      </c>
      <c r="G57" s="72"/>
    </row>
    <row r="58" spans="1:7" ht="25.25" customHeight="1" x14ac:dyDescent="0.35">
      <c r="A58" s="79">
        <v>1</v>
      </c>
      <c r="B58" s="74" t="s">
        <v>153</v>
      </c>
      <c r="C58" s="75" t="s">
        <v>146</v>
      </c>
      <c r="D58" s="76">
        <v>2</v>
      </c>
      <c r="E58" s="71"/>
      <c r="F58" s="81">
        <f t="shared" si="1"/>
        <v>0</v>
      </c>
      <c r="G58" s="72"/>
    </row>
    <row r="59" spans="1:7" ht="25.25" customHeight="1" x14ac:dyDescent="0.35">
      <c r="A59" s="79">
        <v>2</v>
      </c>
      <c r="B59" s="74" t="s">
        <v>154</v>
      </c>
      <c r="C59" s="75" t="s">
        <v>146</v>
      </c>
      <c r="D59" s="80">
        <v>1.5</v>
      </c>
      <c r="E59" s="71"/>
      <c r="F59" s="81">
        <f t="shared" si="1"/>
        <v>0</v>
      </c>
      <c r="G59" s="72"/>
    </row>
    <row r="60" spans="1:7" ht="25.25" customHeight="1" x14ac:dyDescent="0.35">
      <c r="A60" s="79">
        <v>3</v>
      </c>
      <c r="B60" s="97" t="s">
        <v>191</v>
      </c>
      <c r="C60" s="75" t="s">
        <v>131</v>
      </c>
      <c r="D60" s="76">
        <v>1</v>
      </c>
      <c r="E60" s="71"/>
      <c r="F60" s="81">
        <f t="shared" si="1"/>
        <v>0</v>
      </c>
      <c r="G60" s="72"/>
    </row>
    <row r="61" spans="1:7" ht="25.25" customHeight="1" x14ac:dyDescent="0.35">
      <c r="A61" s="73">
        <v>4</v>
      </c>
      <c r="B61" s="74" t="s">
        <v>148</v>
      </c>
      <c r="C61" s="75" t="s">
        <v>58</v>
      </c>
      <c r="D61" s="76">
        <v>1</v>
      </c>
      <c r="E61" s="71"/>
      <c r="F61" s="81">
        <f t="shared" si="1"/>
        <v>0</v>
      </c>
      <c r="G61" s="72"/>
    </row>
    <row r="62" spans="1:7" ht="30" customHeight="1" x14ac:dyDescent="0.35">
      <c r="A62" s="128" t="s">
        <v>48</v>
      </c>
      <c r="B62" s="129"/>
      <c r="C62" s="129"/>
      <c r="D62" s="129"/>
      <c r="E62" s="130"/>
      <c r="F62" s="81">
        <f>SUM(F39:F61)</f>
        <v>0</v>
      </c>
      <c r="G62" s="72"/>
    </row>
    <row r="63" spans="1:7" ht="30" customHeight="1" x14ac:dyDescent="0.35">
      <c r="A63" s="128" t="s">
        <v>49</v>
      </c>
      <c r="B63" s="129"/>
      <c r="C63" s="129"/>
      <c r="D63" s="129"/>
      <c r="E63" s="130"/>
      <c r="F63" s="81">
        <f>F62*13%</f>
        <v>0</v>
      </c>
      <c r="G63" s="72"/>
    </row>
    <row r="64" spans="1:7" ht="30" customHeight="1" x14ac:dyDescent="0.35">
      <c r="A64" s="128" t="s">
        <v>50</v>
      </c>
      <c r="B64" s="129"/>
      <c r="C64" s="129"/>
      <c r="D64" s="129"/>
      <c r="E64" s="130"/>
      <c r="F64" s="81">
        <f>F63+F62</f>
        <v>0</v>
      </c>
      <c r="G64" s="72"/>
    </row>
    <row r="65" spans="1:8" ht="30" customHeight="1" thickBot="1" x14ac:dyDescent="0.4">
      <c r="A65" s="125" t="s">
        <v>51</v>
      </c>
      <c r="B65" s="126"/>
      <c r="C65" s="126"/>
      <c r="D65" s="126"/>
      <c r="E65" s="126"/>
      <c r="F65" s="126"/>
      <c r="G65" s="127"/>
    </row>
    <row r="66" spans="1:8" ht="14.5" customHeight="1" x14ac:dyDescent="0.35">
      <c r="A66" s="161" t="s">
        <v>197</v>
      </c>
      <c r="B66" s="161"/>
      <c r="C66" s="161"/>
      <c r="D66" s="161"/>
      <c r="E66" s="161"/>
      <c r="F66" s="161"/>
      <c r="G66" s="161"/>
      <c r="H66" s="146"/>
    </row>
  </sheetData>
  <sheetProtection algorithmName="SHA-512" hashValue="OjRTdC4TIVxYe8rMdCByUfdkbiMNSVFD9rVOjItRemOQWxBbe/Cgs8hjhLqRnUf5U2aC0VPmmAF+ZegzyEqrQg==" saltValue="8i9GvdgeYQhERhuCRMbA0g==" spinCount="100000" sheet="1" objects="1" scenarios="1"/>
  <mergeCells count="16">
    <mergeCell ref="B4:D4"/>
    <mergeCell ref="B12:D12"/>
    <mergeCell ref="B23:D23"/>
    <mergeCell ref="A3:B3"/>
    <mergeCell ref="A37:B37"/>
    <mergeCell ref="A28:E28"/>
    <mergeCell ref="A29:E29"/>
    <mergeCell ref="A30:E30"/>
    <mergeCell ref="A31:G31"/>
    <mergeCell ref="A65:G65"/>
    <mergeCell ref="A62:E62"/>
    <mergeCell ref="A63:E63"/>
    <mergeCell ref="A64:E64"/>
    <mergeCell ref="B38:D38"/>
    <mergeCell ref="B46:D46"/>
    <mergeCell ref="B57:D57"/>
  </mergeCells>
  <printOptions horizontalCentered="1"/>
  <pageMargins left="0.4" right="0.196850393700787" top="0.69" bottom="0.39370078740157499" header="0" footer="0.196850393700787"/>
  <pageSetup paperSize="9" scale="65" orientation="portrait" r:id="rId1"/>
  <headerFooter alignWithMargins="0">
    <oddFooter>&amp;L&amp;"Arial,Italic"Form ID:&amp;F</oddFooter>
  </headerFooter>
  <rowBreaks count="1" manualBreakCount="1">
    <brk id="34" max="16383" man="1"/>
  </rowBreaks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4C549BA21E014CB329393E5F087FC9" ma:contentTypeVersion="12" ma:contentTypeDescription="Create a new document." ma:contentTypeScope="" ma:versionID="66f268144c9cbed87c621a41d469a445">
  <xsd:schema xmlns:xsd="http://www.w3.org/2001/XMLSchema" xmlns:xs="http://www.w3.org/2001/XMLSchema" xmlns:p="http://schemas.microsoft.com/office/2006/metadata/properties" xmlns:ns3="3897038e-7757-48f0-854c-b1246c8b2292" xmlns:ns4="763fb654-1bc4-45b7-9f7c-6c9c5f534768" targetNamespace="http://schemas.microsoft.com/office/2006/metadata/properties" ma:root="true" ma:fieldsID="a07ac8e6a576aacd0ef884eed907a0f3" ns3:_="" ns4:_="">
    <xsd:import namespace="3897038e-7757-48f0-854c-b1246c8b2292"/>
    <xsd:import namespace="763fb654-1bc4-45b7-9f7c-6c9c5f53476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97038e-7757-48f0-854c-b1246c8b22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3fb654-1bc4-45b7-9f7c-6c9c5f53476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897038e-7757-48f0-854c-b1246c8b2292" xsi:nil="true"/>
  </documentManagement>
</p:properties>
</file>

<file path=customXml/itemProps1.xml><?xml version="1.0" encoding="utf-8"?>
<ds:datastoreItem xmlns:ds="http://schemas.openxmlformats.org/officeDocument/2006/customXml" ds:itemID="{E4A6B06A-A082-4327-9F2B-0843D357E9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B488EC-6623-488C-A9C4-8261F62F1C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97038e-7757-48f0-854c-b1246c8b2292"/>
    <ds:schemaRef ds:uri="763fb654-1bc4-45b7-9f7c-6c9c5f5347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262477-22A5-42EF-846D-A8646F5AFD7E}">
  <ds:schemaRefs>
    <ds:schemaRef ds:uri="763fb654-1bc4-45b7-9f7c-6c9c5f534768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3897038e-7757-48f0-854c-b1246c8b229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Summary</vt:lpstr>
      <vt:lpstr>Hygiene Kit-spec</vt:lpstr>
      <vt:lpstr>Winterization Kit-spec</vt:lpstr>
      <vt:lpstr>Shelter toolkit-spe</vt:lpstr>
      <vt:lpstr>Dignity Kit-spec</vt:lpstr>
      <vt:lpstr>Education Kit-spec</vt:lpstr>
      <vt:lpstr>'Education Kit-spec'!Print_Area</vt:lpstr>
      <vt:lpstr>'Shelter toolkit-spe'!Print_Area</vt:lpstr>
      <vt:lpstr>'Dignity Kit-spec'!Print_Titles</vt:lpstr>
      <vt:lpstr>'Hygiene Kit-spec'!Print_Titles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 Prasad Sapkota</dc:creator>
  <cp:keywords/>
  <dc:description/>
  <cp:lastModifiedBy>Hamal, Ranju</cp:lastModifiedBy>
  <cp:revision/>
  <cp:lastPrinted>2024-03-26T07:02:01Z</cp:lastPrinted>
  <dcterms:created xsi:type="dcterms:W3CDTF">2023-11-24T08:16:18Z</dcterms:created>
  <dcterms:modified xsi:type="dcterms:W3CDTF">2024-03-26T09:17:25Z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0x010100544C549BA21E014CB329393E5F087FC9</vt:lpwstr>
  </property>
</Properties>
</file>